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Dossiers_suivi_EMOP\EDITION 13\PASSAGE 3\Invitation à la Réunion du Comité de diffusion, le lundi 13 janvier\Rapport final\"/>
    </mc:Choice>
  </mc:AlternateContent>
  <xr:revisionPtr revIDLastSave="0" documentId="13_ncr:1_{67357124-3FE3-4F76-9399-F7C7CB251DE6}" xr6:coauthVersionLast="47" xr6:coauthVersionMax="47" xr10:uidLastSave="{00000000-0000-0000-0000-000000000000}"/>
  <bookViews>
    <workbookView xWindow="1603" yWindow="0" windowWidth="14966" windowHeight="9351" tabRatio="916" xr2:uid="{00000000-000D-0000-FFFF-FFFF00000000}"/>
  </bookViews>
  <sheets>
    <sheet name="Feuil2" sheetId="2" r:id="rId1"/>
    <sheet name="Table de Matiere" sheetId="1" r:id="rId2"/>
    <sheet name="Santé_ménage" sheetId="3" r:id="rId3"/>
    <sheet name="Tab1.1" sheetId="4" r:id="rId4"/>
    <sheet name="Tab1.2" sheetId="14" r:id="rId5"/>
    <sheet name="Tab1.3" sheetId="15" r:id="rId6"/>
    <sheet name="Tab1.4" sheetId="16" r:id="rId7"/>
    <sheet name="Tab1.5" sheetId="17" r:id="rId8"/>
    <sheet name="Tab1.6" sheetId="18" r:id="rId9"/>
    <sheet name="Conso" sheetId="13" r:id="rId10"/>
    <sheet name="Tab2.1" sheetId="48" r:id="rId11"/>
    <sheet name="Tab2.2" sheetId="49" r:id="rId12"/>
    <sheet name="Tab2.3" sheetId="50" r:id="rId13"/>
    <sheet name="Tab2.4" sheetId="51" r:id="rId14"/>
    <sheet name="Tab2.5" sheetId="52" r:id="rId15"/>
  </sheets>
  <definedNames>
    <definedName name="_Hlk28104207" localSheetId="13">'Tab2.4'!$A$1</definedName>
    <definedName name="_Hlk57882524">#REF!</definedName>
    <definedName name="_Toc24969059" localSheetId="11">'Tab2.2'!#REF!</definedName>
    <definedName name="_Toc29306361">#REF!</definedName>
    <definedName name="_Toc29306362">#REF!</definedName>
    <definedName name="_Toc29306363">#REF!</definedName>
    <definedName name="_Toc29306364">#REF!</definedName>
    <definedName name="_Toc29306367" localSheetId="10">'Tab2.1'!$A$3</definedName>
    <definedName name="_Toc29306368" localSheetId="12">'Tab2.3'!$A$2</definedName>
    <definedName name="_Toc29306533">#REF!</definedName>
    <definedName name="_Toc29306534">#REF!</definedName>
    <definedName name="_Toc316035882" localSheetId="7">'Tab1.5'!$A$41</definedName>
    <definedName name="_Toc365030633">#REF!</definedName>
    <definedName name="_Toc365030868">#REF!</definedName>
    <definedName name="_Toc495579713" localSheetId="7">'Tab1.5'!$A$1</definedName>
    <definedName name="_Toc495579714" localSheetId="8">'Tab1.6'!$A$1</definedName>
    <definedName name="_Toc495579720">#REF!</definedName>
    <definedName name="_Toc495579726" localSheetId="10">'Tab2.1'!#REF!</definedName>
    <definedName name="_Toc495579727" localSheetId="12">'Tab2.3'!#REF!</definedName>
    <definedName name="_Toc495579728" localSheetId="13">'Tab2.4'!#REF!</definedName>
    <definedName name="_Toc495579732" localSheetId="3">'Tab1.1'!$A$2</definedName>
    <definedName name="_Toc495579733" localSheetId="4">'Tab1.2'!$A$1</definedName>
    <definedName name="_Toc495579734" localSheetId="5">'Tab1.3'!#REF!</definedName>
    <definedName name="_Toc495579735" localSheetId="6">'Tab1.4'!$A$1</definedName>
    <definedName name="_Toc495579741">#REF!</definedName>
    <definedName name="_Toc495579748">#REF!</definedName>
    <definedName name="_Toc495579752">#REF!</definedName>
    <definedName name="_Toc495579761">#REF!</definedName>
    <definedName name="_Toc55224492">#REF!</definedName>
    <definedName name="_Toc55224494">#REF!</definedName>
    <definedName name="_Toc55224499">#REF!</definedName>
    <definedName name="_Toc55224500">#REF!</definedName>
    <definedName name="_Toc55224519" localSheetId="14">'Tab2.5'!#REF!</definedName>
    <definedName name="_Toc60683854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A10" i="1" l="1"/>
  <c r="A8" i="1"/>
  <c r="A6" i="1"/>
  <c r="A5" i="1"/>
  <c r="A4" i="1"/>
  <c r="A7" i="1" l="1"/>
  <c r="A17" i="1" l="1"/>
  <c r="A16" i="1"/>
  <c r="A15" i="1"/>
  <c r="A14" i="1"/>
  <c r="A13" i="1"/>
  <c r="A12" i="1"/>
</calcChain>
</file>

<file path=xl/sharedStrings.xml><?xml version="1.0" encoding="utf-8"?>
<sst xmlns="http://schemas.openxmlformats.org/spreadsheetml/2006/main" count="423" uniqueCount="135">
  <si>
    <t>Région</t>
  </si>
  <si>
    <t>Kayes</t>
  </si>
  <si>
    <t>Koulikoro</t>
  </si>
  <si>
    <t>Sikasso</t>
  </si>
  <si>
    <t>Ségou</t>
  </si>
  <si>
    <t>Mopti</t>
  </si>
  <si>
    <t>Tombouctou</t>
  </si>
  <si>
    <t>Gao</t>
  </si>
  <si>
    <t>Kidal</t>
  </si>
  <si>
    <t>Bamako</t>
  </si>
  <si>
    <t>Milieu</t>
  </si>
  <si>
    <t>Urbain</t>
  </si>
  <si>
    <t>Rural</t>
  </si>
  <si>
    <t>Sexe</t>
  </si>
  <si>
    <t>Ensemble</t>
  </si>
  <si>
    <t>Masculin</t>
  </si>
  <si>
    <t>Féminin</t>
  </si>
  <si>
    <t>Age</t>
  </si>
  <si>
    <t xml:space="preserve"> Moins de 5 ans</t>
  </si>
  <si>
    <t>5 - 10 ans</t>
  </si>
  <si>
    <t>11 -14 ans</t>
  </si>
  <si>
    <t>15 - 59 ans</t>
  </si>
  <si>
    <t xml:space="preserve"> 60 ans et plus</t>
  </si>
  <si>
    <t>Niveau d'instruction</t>
  </si>
  <si>
    <t>Aucun niveau</t>
  </si>
  <si>
    <t>Fondamental 2</t>
  </si>
  <si>
    <t>Supérieur</t>
  </si>
  <si>
    <t>Maux de ventre</t>
  </si>
  <si>
    <t>Moins de 5 ans</t>
  </si>
  <si>
    <t>60 ans et plus</t>
  </si>
  <si>
    <t>Total</t>
  </si>
  <si>
    <t>Autres</t>
  </si>
  <si>
    <t>Moyenne</t>
  </si>
  <si>
    <t>Dépenses des ménages</t>
  </si>
  <si>
    <t>Dépenses par tête</t>
  </si>
  <si>
    <t>Dépenses par équivalent adulte</t>
  </si>
  <si>
    <t>Achats</t>
  </si>
  <si>
    <t>Autoconsommation</t>
  </si>
  <si>
    <t>Cadeau</t>
  </si>
  <si>
    <t>Mode d’acquisition</t>
  </si>
  <si>
    <t>Part budgétaire %</t>
  </si>
  <si>
    <t>Montant trimestriel (milliard de FCFA)</t>
  </si>
  <si>
    <t>Part budgétaire   %</t>
  </si>
  <si>
    <t>Alimentation et Boissons non alcoolisées</t>
  </si>
  <si>
    <t>Boissons alcoolisées, Tabac et Stupéfiants</t>
  </si>
  <si>
    <t>Articles d'Habillements et Chaussures</t>
  </si>
  <si>
    <t>Logements, Eau, Électricité, Gaz et Autres Combustibles</t>
  </si>
  <si>
    <t>Meubles, Articles de ménages et Entretien</t>
  </si>
  <si>
    <t>Santé</t>
  </si>
  <si>
    <t>Transport</t>
  </si>
  <si>
    <t>Communication</t>
  </si>
  <si>
    <t>Loisirs et Cultures</t>
  </si>
  <si>
    <t>Enseignements</t>
  </si>
  <si>
    <t>Restaurants et Hôtels</t>
  </si>
  <si>
    <t>Biens et Services Divers</t>
  </si>
  <si>
    <t>Logements, Eau, Electricité, Gaz et Autres Combustibles</t>
  </si>
  <si>
    <t>Biens et services Divers</t>
  </si>
  <si>
    <t>TABLE DES MATIERES</t>
  </si>
  <si>
    <t>1.	SANTE DES MEMBRES DU MENAGE</t>
  </si>
  <si>
    <t>Tableau 1- 2 : Taux de morbidité par région, milieu et niveau d’instruction du chef de ménage selon le groupe d’âges au cours des trois derniers mois (%)</t>
  </si>
  <si>
    <t>5-10 ans</t>
  </si>
  <si>
    <t>11-14 ans</t>
  </si>
  <si>
    <t>15-59 ans</t>
  </si>
  <si>
    <t xml:space="preserve">  'Bamako</t>
  </si>
  <si>
    <t xml:space="preserve">  'Autres villes</t>
  </si>
  <si>
    <t>Fondamental 1</t>
  </si>
  <si>
    <t xml:space="preserve">Ensemble </t>
  </si>
  <si>
    <t>Paludisme</t>
  </si>
  <si>
    <t>Diarhée</t>
  </si>
  <si>
    <t>Douleurs dans le dos/membre/articulations</t>
  </si>
  <si>
    <t>Toux</t>
  </si>
  <si>
    <t>Problème de peau</t>
  </si>
  <si>
    <t>Problème d'oreille/nez/gorge</t>
  </si>
  <si>
    <t>Problème d'oeil</t>
  </si>
  <si>
    <t>Problème dentaire</t>
  </si>
  <si>
    <t>Blessure/fracture/entorse</t>
  </si>
  <si>
    <t>Tension/Diabète</t>
  </si>
  <si>
    <t xml:space="preserve"> Maux de tête/cephalées</t>
  </si>
  <si>
    <t>Groupe d'âge de l'individu</t>
  </si>
  <si>
    <t>Feminin</t>
  </si>
  <si>
    <t>Ne sait pas</t>
  </si>
  <si>
    <t xml:space="preserve">DEPENSES DE CONSOMMATION TRIMESTRIELLE </t>
  </si>
  <si>
    <t>Avril-juin</t>
  </si>
  <si>
    <t>Juillet-septembre</t>
  </si>
  <si>
    <t> Fonction</t>
  </si>
  <si>
    <t>Ménaka</t>
  </si>
  <si>
    <t>Proportion (%)</t>
  </si>
  <si>
    <t>Tableau 1- 5: Les types d'assurance maladie les plus frequentées au Mali (%)</t>
  </si>
  <si>
    <t>Assurance Maladie Obligatoire (AMO)</t>
  </si>
  <si>
    <t>Regime d’Assistance Médicale (RAMED)</t>
  </si>
  <si>
    <t>Assurance Maladie Volontaire (AMV)</t>
  </si>
  <si>
    <t xml:space="preserve">Mutuelle de Santé Communautaire (MSC) </t>
  </si>
  <si>
    <t>Assurance maladie des compagnies d’assurance privée (STANE, NSIA, SONAVIE etc.)</t>
  </si>
  <si>
    <t xml:space="preserve">Autre (spécifier) </t>
  </si>
  <si>
    <t>Tableau 1- 6: Consommation du tabac  (%)</t>
  </si>
  <si>
    <t>Tous les jours</t>
  </si>
  <si>
    <t xml:space="preserve">Moins d’une fois par jour         </t>
  </si>
  <si>
    <t xml:space="preserve">Pas du tout                            </t>
  </si>
  <si>
    <t>Tableau 1- 1 : Évolution des taux de morbidité, par région, milieu, groupe d’âge et niveau d'instruction selon le sexe (%)</t>
  </si>
  <si>
    <t xml:space="preserve">Sexe </t>
  </si>
  <si>
    <t>Niveau d’instruction</t>
  </si>
  <si>
    <t>Tableau 1- 4: Proportion des personnes ayant une assurance maladie  (%)</t>
  </si>
  <si>
    <t>Janv-Mars</t>
  </si>
  <si>
    <t>Caractéristiques sociodémographiques</t>
  </si>
  <si>
    <t>60 ans ou plus</t>
  </si>
  <si>
    <t>Niveau d’instruction du chef de ménage</t>
  </si>
  <si>
    <t>Taoudenni</t>
  </si>
  <si>
    <t>Nioro</t>
  </si>
  <si>
    <t>Kita</t>
  </si>
  <si>
    <t>Dioila</t>
  </si>
  <si>
    <t> Nara</t>
  </si>
  <si>
    <t>Bougouni</t>
  </si>
  <si>
    <t>Koutiala</t>
  </si>
  <si>
    <t>San</t>
  </si>
  <si>
    <t>Douentza</t>
  </si>
  <si>
    <t>Bandiagara</t>
  </si>
  <si>
    <t>Janvier-Mars 2024</t>
  </si>
  <si>
    <t>Avril-Juin 2024</t>
  </si>
  <si>
    <t>Juillet-Septembre 2024</t>
  </si>
  <si>
    <t>Fondamental1</t>
  </si>
  <si>
    <t>Secondaire Général</t>
  </si>
  <si>
    <t>Secondaire Technique et Professionnel</t>
  </si>
  <si>
    <t>Source : EMOP 2024, passage 3 (juillet-septembre)</t>
  </si>
  <si>
    <t>Secondaire Générale</t>
  </si>
  <si>
    <t>Secondaire Technique Professionnelle</t>
  </si>
  <si>
    <t>Nara</t>
  </si>
  <si>
    <t>Ulcère/estomac /Gastrite</t>
  </si>
  <si>
    <t>Part des dépenses des fonctions de consommation en Juillet – Septembre 2024 selon le milieu de résidence</t>
  </si>
  <si>
    <t>Part des dépenses des fonctions de consommation en Avril – Juin 2024 selon le milieu de résidence</t>
  </si>
  <si>
    <t>Tableau 2- 1: Dépenses trimestrielles des selon le milieu de résidence (FCFA)</t>
  </si>
  <si>
    <r>
      <t>Tableau 2- 2:</t>
    </r>
    <r>
      <rPr>
        <sz val="12"/>
        <color theme="1"/>
        <rFont val="Arial Narrow"/>
        <family val="2"/>
      </rPr>
      <t> </t>
    </r>
    <r>
      <rPr>
        <b/>
        <sz val="12"/>
        <color theme="1"/>
        <rFont val="Arial Narrow"/>
        <family val="2"/>
      </rPr>
      <t>Proportion des dépenses selon milieu et le mode d’acquisition (%)</t>
    </r>
  </si>
  <si>
    <t>Tableau 2- 3: Structure de la consommation des ménages entre juillet – septembre 2024 selon le mode d’acquisition (%)</t>
  </si>
  <si>
    <t>Tableau 2- 4: Part des dépenses par fonctions de consommation selon le milieu de résidence</t>
  </si>
  <si>
    <r>
      <t>Tableau 2- 5:</t>
    </r>
    <r>
      <rPr>
        <sz val="12"/>
        <color theme="1"/>
        <rFont val="Arial Narrow"/>
        <family val="2"/>
      </rPr>
      <t xml:space="preserve"> </t>
    </r>
    <r>
      <rPr>
        <b/>
        <sz val="12"/>
        <color theme="1"/>
        <rFont val="Arial Narrow"/>
        <family val="2"/>
      </rPr>
      <t>Dépenses trimestrielles par région et selon le poste (milliards de FCFA)</t>
    </r>
  </si>
  <si>
    <t>Tableau 1. 3 : Prévalence  de certaines maladies au cours des 3 derniers mois, selon la région, le milieu, le sexe et le groupe d’âge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</si>
</sst>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1" formatCode="_-* #,##0_-;\-* #,##0_-;_-* &quot;-&quot;_-;_-@_-"/>
    <numFmt numFmtId="43" formatCode="_-* #,##0.00_-;\-* #,##0.00_-;_-* &quot;-&quot;??_-;_-@_-"/>
    <numFmt numFmtId="164" formatCode="###0.0"/>
    <numFmt numFmtId="165" formatCode="0.0"/>
    <numFmt numFmtId="166" formatCode="_-* #,##0.0_-;\-* #,##0.0_-;_-* &quot;-&quot;_-;_-@_-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4"/>
      <color theme="1"/>
      <name val="Times New Roman"/>
      <family val="1"/>
    </font>
    <font>
      <b/>
      <sz val="28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Arial Narrow"/>
      <family val="2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i/>
      <sz val="12"/>
      <color rgb="FF000000"/>
      <name val="Arial Narrow"/>
      <family val="2"/>
    </font>
    <font>
      <sz val="10"/>
      <name val="Arial"/>
      <family val="2"/>
    </font>
    <font>
      <b/>
      <sz val="10"/>
      <name val="Tahoma"/>
      <family val="2"/>
    </font>
    <font>
      <sz val="10"/>
      <color theme="1"/>
      <name val="Tahoma"/>
      <family val="2"/>
    </font>
    <font>
      <b/>
      <sz val="12"/>
      <name val="Tahoma"/>
      <family val="2"/>
    </font>
    <font>
      <b/>
      <sz val="10"/>
      <color theme="1"/>
      <name val="Tahoma"/>
      <family val="2"/>
    </font>
    <font>
      <b/>
      <i/>
      <u/>
      <sz val="12"/>
      <color theme="1"/>
      <name val="Arial Narrow"/>
      <family val="2"/>
    </font>
    <font>
      <b/>
      <i/>
      <u/>
      <sz val="12"/>
      <color rgb="FF000000"/>
      <name val="Arial Narrow"/>
      <family val="2"/>
    </font>
    <font>
      <sz val="12"/>
      <name val="Arial Narrow"/>
      <family val="2"/>
    </font>
    <font>
      <b/>
      <i/>
      <u/>
      <sz val="11"/>
      <color theme="1"/>
      <name val="Arial Narrow"/>
      <family val="2"/>
    </font>
    <font>
      <sz val="11"/>
      <color rgb="FF000000"/>
      <name val="Arial Narrow"/>
      <family val="2"/>
    </font>
    <font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2" tint="-9.9978637043366805E-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medium">
        <color rgb="FFFFFFFF"/>
      </top>
      <bottom/>
      <diagonal/>
    </border>
    <border>
      <left/>
      <right/>
      <top/>
      <bottom style="medium">
        <color rgb="FFFFFFFF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/>
      <diagonal/>
    </border>
    <border>
      <left style="medium">
        <color theme="1"/>
      </left>
      <right style="medium">
        <color indexed="64"/>
      </right>
      <top/>
      <bottom style="medium">
        <color theme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/>
      <diagonal/>
    </border>
    <border>
      <left style="medium">
        <color indexed="64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/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/>
      <bottom style="thick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20" fillId="0" borderId="0" applyFont="0" applyFill="0" applyBorder="0" applyAlignment="0" applyProtection="0"/>
    <xf numFmtId="41" fontId="20" fillId="0" borderId="0" applyFont="0" applyFill="0" applyBorder="0" applyAlignment="0" applyProtection="0"/>
  </cellStyleXfs>
  <cellXfs count="161">
    <xf numFmtId="0" fontId="0" fillId="0" borderId="0" xfId="0"/>
    <xf numFmtId="0" fontId="7" fillId="0" borderId="5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0" borderId="16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20" xfId="0" applyFont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8" fillId="0" borderId="3" xfId="0" applyFont="1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12" fillId="0" borderId="0" xfId="0" applyFont="1"/>
    <xf numFmtId="0" fontId="11" fillId="0" borderId="0" xfId="1" applyFont="1"/>
    <xf numFmtId="0" fontId="12" fillId="0" borderId="0" xfId="0" applyFont="1" applyAlignment="1">
      <alignment wrapText="1"/>
    </xf>
    <xf numFmtId="3" fontId="13" fillId="0" borderId="0" xfId="1" applyNumberFormat="1" applyFont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13" fillId="0" borderId="0" xfId="1" applyFont="1" applyAlignment="1">
      <alignment horizontal="center" wrapText="1"/>
    </xf>
    <xf numFmtId="0" fontId="8" fillId="0" borderId="2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" fillId="0" borderId="25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5" fillId="0" borderId="5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3" fontId="7" fillId="0" borderId="20" xfId="0" applyNumberFormat="1" applyFont="1" applyBorder="1" applyAlignment="1">
      <alignment horizontal="center" vertical="center"/>
    </xf>
    <xf numFmtId="0" fontId="7" fillId="5" borderId="20" xfId="0" applyFont="1" applyFill="1" applyBorder="1" applyAlignment="1">
      <alignment vertical="center"/>
    </xf>
    <xf numFmtId="0" fontId="6" fillId="0" borderId="20" xfId="0" applyFont="1" applyBorder="1" applyAlignment="1">
      <alignment horizontal="center" vertical="center" wrapText="1"/>
    </xf>
    <xf numFmtId="164" fontId="8" fillId="0" borderId="7" xfId="0" applyNumberFormat="1" applyFont="1" applyBorder="1" applyAlignment="1">
      <alignment horizontal="center" vertical="center"/>
    </xf>
    <xf numFmtId="0" fontId="7" fillId="0" borderId="30" xfId="0" applyFont="1" applyBorder="1" applyAlignment="1">
      <alignment vertical="center"/>
    </xf>
    <xf numFmtId="164" fontId="5" fillId="0" borderId="7" xfId="0" applyNumberFormat="1" applyFont="1" applyBorder="1" applyAlignment="1">
      <alignment horizontal="center" vertical="center"/>
    </xf>
    <xf numFmtId="0" fontId="10" fillId="0" borderId="0" xfId="3"/>
    <xf numFmtId="0" fontId="7" fillId="0" borderId="34" xfId="0" applyFont="1" applyBorder="1" applyAlignment="1">
      <alignment vertical="center"/>
    </xf>
    <xf numFmtId="164" fontId="7" fillId="0" borderId="35" xfId="0" applyNumberFormat="1" applyFont="1" applyBorder="1" applyAlignment="1">
      <alignment horizontal="center" vertical="center"/>
    </xf>
    <xf numFmtId="0" fontId="7" fillId="0" borderId="36" xfId="0" applyFont="1" applyBorder="1" applyAlignment="1">
      <alignment vertical="center"/>
    </xf>
    <xf numFmtId="0" fontId="9" fillId="0" borderId="34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7" fillId="0" borderId="41" xfId="0" applyFont="1" applyBorder="1" applyAlignment="1">
      <alignment vertical="center"/>
    </xf>
    <xf numFmtId="0" fontId="6" fillId="0" borderId="42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0" xfId="0" applyFont="1"/>
    <xf numFmtId="0" fontId="8" fillId="0" borderId="24" xfId="0" applyFont="1" applyBorder="1" applyAlignment="1">
      <alignment vertical="center"/>
    </xf>
    <xf numFmtId="165" fontId="7" fillId="0" borderId="7" xfId="0" applyNumberFormat="1" applyFont="1" applyBorder="1" applyAlignment="1">
      <alignment horizontal="center" vertical="center"/>
    </xf>
    <xf numFmtId="165" fontId="6" fillId="0" borderId="7" xfId="0" applyNumberFormat="1" applyFont="1" applyBorder="1" applyAlignment="1">
      <alignment horizontal="center" vertical="center"/>
    </xf>
    <xf numFmtId="165" fontId="7" fillId="0" borderId="20" xfId="0" applyNumberFormat="1" applyFont="1" applyBorder="1" applyAlignment="1">
      <alignment horizontal="center" vertical="center"/>
    </xf>
    <xf numFmtId="165" fontId="6" fillId="0" borderId="20" xfId="0" applyNumberFormat="1" applyFont="1" applyBorder="1" applyAlignment="1">
      <alignment horizontal="center" vertical="center"/>
    </xf>
    <xf numFmtId="0" fontId="17" fillId="0" borderId="0" xfId="2" applyFont="1"/>
    <xf numFmtId="0" fontId="5" fillId="0" borderId="0" xfId="0" applyFont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left" vertical="center" wrapText="1"/>
    </xf>
    <xf numFmtId="165" fontId="8" fillId="0" borderId="31" xfId="0" applyNumberFormat="1" applyFont="1" applyBorder="1" applyAlignment="1">
      <alignment horizontal="right" vertical="center" wrapText="1" indent="1"/>
    </xf>
    <xf numFmtId="0" fontId="5" fillId="0" borderId="31" xfId="0" applyFont="1" applyBorder="1" applyAlignment="1">
      <alignment horizontal="left" vertical="center" wrapText="1"/>
    </xf>
    <xf numFmtId="165" fontId="5" fillId="0" borderId="31" xfId="0" applyNumberFormat="1" applyFont="1" applyBorder="1" applyAlignment="1">
      <alignment horizontal="right" vertical="center" wrapText="1" indent="1"/>
    </xf>
    <xf numFmtId="0" fontId="18" fillId="0" borderId="0" xfId="0" applyFont="1" applyAlignment="1">
      <alignment vertical="center"/>
    </xf>
    <xf numFmtId="164" fontId="6" fillId="0" borderId="35" xfId="0" applyNumberFormat="1" applyFont="1" applyBorder="1" applyAlignment="1">
      <alignment horizontal="center" vertical="center"/>
    </xf>
    <xf numFmtId="0" fontId="17" fillId="0" borderId="0" xfId="5" applyFont="1"/>
    <xf numFmtId="0" fontId="5" fillId="0" borderId="31" xfId="0" applyFont="1" applyBorder="1" applyAlignment="1">
      <alignment wrapText="1"/>
    </xf>
    <xf numFmtId="0" fontId="8" fillId="0" borderId="31" xfId="0" applyFont="1" applyBorder="1"/>
    <xf numFmtId="164" fontId="8" fillId="0" borderId="31" xfId="0" applyNumberFormat="1" applyFont="1" applyBorder="1" applyAlignment="1">
      <alignment horizontal="right"/>
    </xf>
    <xf numFmtId="0" fontId="5" fillId="0" borderId="31" xfId="0" applyFont="1" applyBorder="1"/>
    <xf numFmtId="164" fontId="5" fillId="0" borderId="31" xfId="0" applyNumberFormat="1" applyFont="1" applyBorder="1" applyAlignment="1">
      <alignment horizontal="right"/>
    </xf>
    <xf numFmtId="0" fontId="17" fillId="0" borderId="0" xfId="6" applyFont="1"/>
    <xf numFmtId="0" fontId="17" fillId="0" borderId="0" xfId="4" applyFont="1"/>
    <xf numFmtId="165" fontId="8" fillId="0" borderId="0" xfId="0" applyNumberFormat="1" applyFont="1"/>
    <xf numFmtId="0" fontId="7" fillId="0" borderId="24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165" fontId="7" fillId="0" borderId="31" xfId="0" applyNumberFormat="1" applyFont="1" applyBorder="1" applyAlignment="1">
      <alignment horizontal="center" vertical="center"/>
    </xf>
    <xf numFmtId="165" fontId="6" fillId="0" borderId="31" xfId="0" applyNumberFormat="1" applyFont="1" applyBorder="1" applyAlignment="1">
      <alignment horizontal="center" vertical="center"/>
    </xf>
    <xf numFmtId="165" fontId="7" fillId="0" borderId="7" xfId="0" applyNumberFormat="1" applyFont="1" applyBorder="1" applyAlignment="1">
      <alignment horizontal="left" vertical="center" indent="3"/>
    </xf>
    <xf numFmtId="165" fontId="6" fillId="0" borderId="7" xfId="0" applyNumberFormat="1" applyFont="1" applyBorder="1" applyAlignment="1">
      <alignment horizontal="left" vertical="center" indent="3"/>
    </xf>
    <xf numFmtId="0" fontId="19" fillId="0" borderId="31" xfId="0" applyFont="1" applyBorder="1" applyAlignment="1">
      <alignment vertical="center"/>
    </xf>
    <xf numFmtId="164" fontId="0" fillId="0" borderId="31" xfId="0" applyNumberFormat="1" applyBorder="1" applyAlignment="1">
      <alignment horizontal="right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166" fontId="6" fillId="0" borderId="20" xfId="8" applyNumberFormat="1" applyFont="1" applyBorder="1" applyAlignment="1">
      <alignment horizontal="center" vertical="center"/>
    </xf>
    <xf numFmtId="0" fontId="19" fillId="0" borderId="18" xfId="0" applyFont="1" applyBorder="1" applyAlignment="1">
      <alignment vertical="center"/>
    </xf>
    <xf numFmtId="165" fontId="19" fillId="0" borderId="20" xfId="0" applyNumberFormat="1" applyFont="1" applyBorder="1" applyAlignment="1">
      <alignment horizontal="right" vertical="center" indent="1"/>
    </xf>
    <xf numFmtId="164" fontId="19" fillId="0" borderId="20" xfId="0" applyNumberFormat="1" applyFont="1" applyBorder="1" applyAlignment="1">
      <alignment horizontal="right" vertical="center" indent="1"/>
    </xf>
    <xf numFmtId="0" fontId="21" fillId="0" borderId="18" xfId="0" applyFont="1" applyBorder="1" applyAlignment="1">
      <alignment vertical="center"/>
    </xf>
    <xf numFmtId="165" fontId="21" fillId="0" borderId="20" xfId="0" applyNumberFormat="1" applyFont="1" applyBorder="1" applyAlignment="1">
      <alignment horizontal="right" vertical="center" indent="1"/>
    </xf>
    <xf numFmtId="164" fontId="21" fillId="0" borderId="20" xfId="0" applyNumberFormat="1" applyFont="1" applyBorder="1" applyAlignment="1">
      <alignment horizontal="right" vertical="center" indent="1"/>
    </xf>
    <xf numFmtId="43" fontId="21" fillId="0" borderId="20" xfId="7" applyFont="1" applyBorder="1" applyAlignment="1">
      <alignment horizontal="right" vertical="center" indent="1"/>
    </xf>
    <xf numFmtId="166" fontId="6" fillId="0" borderId="7" xfId="8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1" applyFont="1" applyAlignment="1">
      <alignment horizontal="left"/>
    </xf>
    <xf numFmtId="0" fontId="2" fillId="0" borderId="0" xfId="0" applyFont="1" applyAlignment="1">
      <alignment horizontal="center" vertical="top" wrapText="1"/>
    </xf>
    <xf numFmtId="0" fontId="6" fillId="3" borderId="2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6" borderId="31" xfId="0" applyFont="1" applyFill="1" applyBorder="1" applyAlignment="1">
      <alignment horizontal="center" vertical="center" wrapText="1"/>
    </xf>
    <xf numFmtId="0" fontId="8" fillId="4" borderId="49" xfId="0" applyFont="1" applyFill="1" applyBorder="1" applyAlignment="1">
      <alignment horizontal="center"/>
    </xf>
    <xf numFmtId="0" fontId="8" fillId="4" borderId="50" xfId="0" applyFont="1" applyFill="1" applyBorder="1" applyAlignment="1">
      <alignment horizontal="center"/>
    </xf>
    <xf numFmtId="0" fontId="5" fillId="0" borderId="0" xfId="5" applyFont="1" applyAlignment="1">
      <alignment horizontal="left" vertical="center" wrapText="1"/>
    </xf>
    <xf numFmtId="0" fontId="6" fillId="4" borderId="37" xfId="0" applyFont="1" applyFill="1" applyBorder="1" applyAlignment="1">
      <alignment horizontal="center" vertical="center"/>
    </xf>
    <xf numFmtId="0" fontId="6" fillId="4" borderId="35" xfId="0" applyFont="1" applyFill="1" applyBorder="1" applyAlignment="1">
      <alignment horizontal="center" vertical="center"/>
    </xf>
    <xf numFmtId="0" fontId="8" fillId="0" borderId="27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4" borderId="38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4" borderId="4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6" fillId="0" borderId="2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7" fillId="5" borderId="22" xfId="0" applyFont="1" applyFill="1" applyBorder="1" applyAlignment="1">
      <alignment vertical="center"/>
    </xf>
    <xf numFmtId="0" fontId="7" fillId="5" borderId="23" xfId="0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0" fontId="5" fillId="0" borderId="19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/>
    </xf>
  </cellXfs>
  <cellStyles count="9">
    <cellStyle name="Milliers" xfId="7" builtinId="3"/>
    <cellStyle name="Milliers [0]" xfId="8" builtinId="6"/>
    <cellStyle name="Normal" xfId="0" builtinId="0"/>
    <cellStyle name="Normal_ELIM Resultats bruts version finale 21" xfId="1" xr:uid="{00000000-0005-0000-0000-000002000000}"/>
    <cellStyle name="Normal_Tab1.1_1" xfId="2" xr:uid="{00000000-0005-0000-0000-000003000000}"/>
    <cellStyle name="Normal_Tab1.4" xfId="3" xr:uid="{00000000-0005-0000-0000-000004000000}"/>
    <cellStyle name="Normal_Tab1.5" xfId="6" xr:uid="{C1DB8A65-791A-40BB-A2DC-3B3230A90A7A}"/>
    <cellStyle name="Normal_Tab1.6" xfId="4" xr:uid="{00000000-0005-0000-0000-000005000000}"/>
    <cellStyle name="Normal_Tableau II-3" xfId="5" xr:uid="{BACBDF6D-77BE-4F1B-833D-D85502083839}"/>
  </cellStyles>
  <dxfs count="0"/>
  <tableStyles count="1" defaultTableStyle="TableStyleMedium2" defaultPivotStyle="PivotStyleLight16">
    <tableStyle name="Invisible" pivot="0" table="0" count="0" xr9:uid="{517986A9-1B50-406E-B690-FF9DCBF053D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</xdr:colOff>
      <xdr:row>0</xdr:row>
      <xdr:rowOff>0</xdr:rowOff>
    </xdr:from>
    <xdr:to>
      <xdr:col>5</xdr:col>
      <xdr:colOff>523875</xdr:colOff>
      <xdr:row>8</xdr:row>
      <xdr:rowOff>76200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7F4B243-ECC4-427F-A320-89B8DA3F1D7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47950" y="0"/>
          <a:ext cx="1685925" cy="160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436369</xdr:colOff>
      <xdr:row>10</xdr:row>
      <xdr:rowOff>42230</xdr:rowOff>
    </xdr:from>
    <xdr:to>
      <xdr:col>7</xdr:col>
      <xdr:colOff>380063</xdr:colOff>
      <xdr:row>24</xdr:row>
      <xdr:rowOff>145611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304EB26-37AA-7B80-DBDC-E38D3923C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9953" y="1872156"/>
          <a:ext cx="4645196" cy="2665277"/>
        </a:xfrm>
        <a:prstGeom prst="rect">
          <a:avLst/>
        </a:prstGeom>
      </xdr:spPr>
    </xdr:pic>
    <xdr:clientData/>
  </xdr:twoCellAnchor>
  <xdr:twoCellAnchor editAs="oneCell">
    <xdr:from>
      <xdr:col>1</xdr:col>
      <xdr:colOff>563054</xdr:colOff>
      <xdr:row>27</xdr:row>
      <xdr:rowOff>164224</xdr:rowOff>
    </xdr:from>
    <xdr:to>
      <xdr:col>7</xdr:col>
      <xdr:colOff>450001</xdr:colOff>
      <xdr:row>35</xdr:row>
      <xdr:rowOff>22933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10F1102-C3FA-5924-5D33-9BC61C331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46638" y="5105025"/>
          <a:ext cx="4588449" cy="1322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topLeftCell="A14" zoomScale="116" workbookViewId="0">
      <selection sqref="A1:I40"/>
    </sheetView>
  </sheetViews>
  <sheetFormatPr baseColWidth="10" defaultRowHeight="14.6" x14ac:dyDescent="0.4"/>
  <sheetData>
    <row r="1" spans="1:9" x14ac:dyDescent="0.4">
      <c r="A1" s="92"/>
      <c r="B1" s="92"/>
      <c r="C1" s="92"/>
      <c r="D1" s="92"/>
      <c r="E1" s="92"/>
      <c r="F1" s="92"/>
      <c r="G1" s="92"/>
      <c r="H1" s="92"/>
      <c r="I1" s="92"/>
    </row>
    <row r="2" spans="1:9" x14ac:dyDescent="0.4">
      <c r="A2" s="92"/>
      <c r="B2" s="92"/>
      <c r="C2" s="92"/>
      <c r="D2" s="92"/>
      <c r="E2" s="92"/>
      <c r="F2" s="92"/>
      <c r="G2" s="92"/>
      <c r="H2" s="92"/>
      <c r="I2" s="92"/>
    </row>
    <row r="3" spans="1:9" x14ac:dyDescent="0.4">
      <c r="A3" s="92"/>
      <c r="B3" s="92"/>
      <c r="C3" s="92"/>
      <c r="D3" s="92"/>
      <c r="E3" s="92"/>
      <c r="F3" s="92"/>
      <c r="G3" s="92"/>
      <c r="H3" s="92"/>
      <c r="I3" s="92"/>
    </row>
    <row r="4" spans="1:9" x14ac:dyDescent="0.4">
      <c r="A4" s="92"/>
      <c r="B4" s="92"/>
      <c r="C4" s="92"/>
      <c r="D4" s="92"/>
      <c r="E4" s="92"/>
      <c r="F4" s="92"/>
      <c r="G4" s="92"/>
      <c r="H4" s="92"/>
      <c r="I4" s="92"/>
    </row>
    <row r="5" spans="1:9" x14ac:dyDescent="0.4">
      <c r="A5" s="92"/>
      <c r="B5" s="92"/>
      <c r="C5" s="92"/>
      <c r="D5" s="92"/>
      <c r="E5" s="92"/>
      <c r="F5" s="92"/>
      <c r="G5" s="92"/>
      <c r="H5" s="92"/>
      <c r="I5" s="92"/>
    </row>
    <row r="6" spans="1:9" x14ac:dyDescent="0.4">
      <c r="A6" s="92"/>
      <c r="B6" s="92"/>
      <c r="C6" s="92"/>
      <c r="D6" s="92"/>
      <c r="E6" s="92"/>
      <c r="F6" s="92"/>
      <c r="G6" s="92"/>
      <c r="H6" s="92"/>
      <c r="I6" s="92"/>
    </row>
    <row r="7" spans="1:9" x14ac:dyDescent="0.4">
      <c r="A7" s="92"/>
      <c r="B7" s="92"/>
      <c r="C7" s="92"/>
      <c r="D7" s="92"/>
      <c r="E7" s="92"/>
      <c r="F7" s="92"/>
      <c r="G7" s="92"/>
      <c r="H7" s="92"/>
      <c r="I7" s="92"/>
    </row>
    <row r="8" spans="1:9" x14ac:dyDescent="0.4">
      <c r="A8" s="92"/>
      <c r="B8" s="92"/>
      <c r="C8" s="92"/>
      <c r="D8" s="92"/>
      <c r="E8" s="92"/>
      <c r="F8" s="92"/>
      <c r="G8" s="92"/>
      <c r="H8" s="92"/>
      <c r="I8" s="92"/>
    </row>
    <row r="9" spans="1:9" x14ac:dyDescent="0.4">
      <c r="A9" s="92"/>
      <c r="B9" s="92"/>
      <c r="C9" s="92"/>
      <c r="D9" s="92"/>
      <c r="E9" s="92"/>
      <c r="F9" s="92"/>
      <c r="G9" s="92"/>
      <c r="H9" s="92"/>
      <c r="I9" s="92"/>
    </row>
    <row r="10" spans="1:9" x14ac:dyDescent="0.4">
      <c r="A10" s="92"/>
      <c r="B10" s="92"/>
      <c r="C10" s="92"/>
      <c r="D10" s="92"/>
      <c r="E10" s="92"/>
      <c r="F10" s="92"/>
      <c r="G10" s="92"/>
      <c r="H10" s="92"/>
      <c r="I10" s="92"/>
    </row>
    <row r="11" spans="1:9" x14ac:dyDescent="0.4">
      <c r="A11" s="92"/>
      <c r="B11" s="92"/>
      <c r="C11" s="92"/>
      <c r="D11" s="92"/>
      <c r="E11" s="92"/>
      <c r="F11" s="92"/>
      <c r="G11" s="92"/>
      <c r="H11" s="92"/>
      <c r="I11" s="92"/>
    </row>
    <row r="12" spans="1:9" x14ac:dyDescent="0.4">
      <c r="A12" s="92"/>
      <c r="B12" s="92"/>
      <c r="C12" s="92"/>
      <c r="D12" s="92"/>
      <c r="E12" s="92"/>
      <c r="F12" s="92"/>
      <c r="G12" s="92"/>
      <c r="H12" s="92"/>
      <c r="I12" s="92"/>
    </row>
    <row r="13" spans="1:9" x14ac:dyDescent="0.4">
      <c r="A13" s="92"/>
      <c r="B13" s="92"/>
      <c r="C13" s="92"/>
      <c r="D13" s="92"/>
      <c r="E13" s="92"/>
      <c r="F13" s="92"/>
      <c r="G13" s="92"/>
      <c r="H13" s="92"/>
      <c r="I13" s="92"/>
    </row>
    <row r="14" spans="1:9" x14ac:dyDescent="0.4">
      <c r="A14" s="92"/>
      <c r="B14" s="92"/>
      <c r="C14" s="92"/>
      <c r="D14" s="92"/>
      <c r="E14" s="92"/>
      <c r="F14" s="92"/>
      <c r="G14" s="92"/>
      <c r="H14" s="92"/>
      <c r="I14" s="92"/>
    </row>
    <row r="15" spans="1:9" x14ac:dyDescent="0.4">
      <c r="A15" s="92"/>
      <c r="B15" s="92"/>
      <c r="C15" s="92"/>
      <c r="D15" s="92"/>
      <c r="E15" s="92"/>
      <c r="F15" s="92"/>
      <c r="G15" s="92"/>
      <c r="H15" s="92"/>
      <c r="I15" s="92"/>
    </row>
    <row r="16" spans="1:9" x14ac:dyDescent="0.4">
      <c r="A16" s="92"/>
      <c r="B16" s="92"/>
      <c r="C16" s="92"/>
      <c r="D16" s="92"/>
      <c r="E16" s="92"/>
      <c r="F16" s="92"/>
      <c r="G16" s="92"/>
      <c r="H16" s="92"/>
      <c r="I16" s="92"/>
    </row>
    <row r="17" spans="1:9" x14ac:dyDescent="0.4">
      <c r="A17" s="92"/>
      <c r="B17" s="92"/>
      <c r="C17" s="92"/>
      <c r="D17" s="92"/>
      <c r="E17" s="92"/>
      <c r="F17" s="92"/>
      <c r="G17" s="92"/>
      <c r="H17" s="92"/>
      <c r="I17" s="92"/>
    </row>
    <row r="18" spans="1:9" x14ac:dyDescent="0.4">
      <c r="A18" s="92"/>
      <c r="B18" s="92"/>
      <c r="C18" s="92"/>
      <c r="D18" s="92"/>
      <c r="E18" s="92"/>
      <c r="F18" s="92"/>
      <c r="G18" s="92"/>
      <c r="H18" s="92"/>
      <c r="I18" s="92"/>
    </row>
    <row r="19" spans="1:9" x14ac:dyDescent="0.4">
      <c r="A19" s="92"/>
      <c r="B19" s="92"/>
      <c r="C19" s="92"/>
      <c r="D19" s="92"/>
      <c r="E19" s="92"/>
      <c r="F19" s="92"/>
      <c r="G19" s="92"/>
      <c r="H19" s="92"/>
      <c r="I19" s="92"/>
    </row>
    <row r="20" spans="1:9" x14ac:dyDescent="0.4">
      <c r="A20" s="92"/>
      <c r="B20" s="92"/>
      <c r="C20" s="92"/>
      <c r="D20" s="92"/>
      <c r="E20" s="92"/>
      <c r="F20" s="92"/>
      <c r="G20" s="92"/>
      <c r="H20" s="92"/>
      <c r="I20" s="92"/>
    </row>
    <row r="21" spans="1:9" x14ac:dyDescent="0.4">
      <c r="A21" s="92"/>
      <c r="B21" s="92"/>
      <c r="C21" s="92"/>
      <c r="D21" s="92"/>
      <c r="E21" s="92"/>
      <c r="F21" s="92"/>
      <c r="G21" s="92"/>
      <c r="H21" s="92"/>
      <c r="I21" s="92"/>
    </row>
    <row r="22" spans="1:9" x14ac:dyDescent="0.4">
      <c r="A22" s="92"/>
      <c r="B22" s="92"/>
      <c r="C22" s="92"/>
      <c r="D22" s="92"/>
      <c r="E22" s="92"/>
      <c r="F22" s="92"/>
      <c r="G22" s="92"/>
      <c r="H22" s="92"/>
      <c r="I22" s="92"/>
    </row>
    <row r="23" spans="1:9" x14ac:dyDescent="0.4">
      <c r="A23" s="92"/>
      <c r="B23" s="92"/>
      <c r="C23" s="92"/>
      <c r="D23" s="92"/>
      <c r="E23" s="92"/>
      <c r="F23" s="92"/>
      <c r="G23" s="92"/>
      <c r="H23" s="92"/>
      <c r="I23" s="92"/>
    </row>
    <row r="24" spans="1:9" x14ac:dyDescent="0.4">
      <c r="A24" s="92"/>
      <c r="B24" s="92"/>
      <c r="C24" s="92"/>
      <c r="D24" s="92"/>
      <c r="E24" s="92"/>
      <c r="F24" s="92"/>
      <c r="G24" s="92"/>
      <c r="H24" s="92"/>
      <c r="I24" s="92"/>
    </row>
    <row r="25" spans="1:9" x14ac:dyDescent="0.4">
      <c r="A25" s="92"/>
      <c r="B25" s="92"/>
      <c r="C25" s="92"/>
      <c r="D25" s="92"/>
      <c r="E25" s="92"/>
      <c r="F25" s="92"/>
      <c r="G25" s="92"/>
      <c r="H25" s="92"/>
      <c r="I25" s="92"/>
    </row>
    <row r="26" spans="1:9" x14ac:dyDescent="0.4">
      <c r="A26" s="92"/>
      <c r="B26" s="92"/>
      <c r="C26" s="92"/>
      <c r="D26" s="92"/>
      <c r="E26" s="92"/>
      <c r="F26" s="92"/>
      <c r="G26" s="92"/>
      <c r="H26" s="92"/>
      <c r="I26" s="92"/>
    </row>
    <row r="27" spans="1:9" x14ac:dyDescent="0.4">
      <c r="A27" s="92"/>
      <c r="B27" s="92"/>
      <c r="C27" s="92"/>
      <c r="D27" s="92"/>
      <c r="E27" s="92"/>
      <c r="F27" s="92"/>
      <c r="G27" s="92"/>
      <c r="H27" s="92"/>
      <c r="I27" s="92"/>
    </row>
    <row r="28" spans="1:9" x14ac:dyDescent="0.4">
      <c r="A28" s="92"/>
      <c r="B28" s="92"/>
      <c r="C28" s="92"/>
      <c r="D28" s="92"/>
      <c r="E28" s="92"/>
      <c r="F28" s="92"/>
      <c r="G28" s="92"/>
      <c r="H28" s="92"/>
      <c r="I28" s="92"/>
    </row>
    <row r="29" spans="1:9" x14ac:dyDescent="0.4">
      <c r="A29" s="92"/>
      <c r="B29" s="92"/>
      <c r="C29" s="92"/>
      <c r="D29" s="92"/>
      <c r="E29" s="92"/>
      <c r="F29" s="92"/>
      <c r="G29" s="92"/>
      <c r="H29" s="92"/>
      <c r="I29" s="92"/>
    </row>
    <row r="30" spans="1:9" x14ac:dyDescent="0.4">
      <c r="A30" s="92"/>
      <c r="B30" s="92"/>
      <c r="C30" s="92"/>
      <c r="D30" s="92"/>
      <c r="E30" s="92"/>
      <c r="F30" s="92"/>
      <c r="G30" s="92"/>
      <c r="H30" s="92"/>
      <c r="I30" s="92"/>
    </row>
    <row r="31" spans="1:9" x14ac:dyDescent="0.4">
      <c r="A31" s="92"/>
      <c r="B31" s="92"/>
      <c r="C31" s="92"/>
      <c r="D31" s="92"/>
      <c r="E31" s="92"/>
      <c r="F31" s="92"/>
      <c r="G31" s="92"/>
      <c r="H31" s="92"/>
      <c r="I31" s="92"/>
    </row>
    <row r="32" spans="1:9" x14ac:dyDescent="0.4">
      <c r="A32" s="92"/>
      <c r="B32" s="92"/>
      <c r="C32" s="92"/>
      <c r="D32" s="92"/>
      <c r="E32" s="92"/>
      <c r="F32" s="92"/>
      <c r="G32" s="92"/>
      <c r="H32" s="92"/>
      <c r="I32" s="92"/>
    </row>
    <row r="33" spans="1:9" x14ac:dyDescent="0.4">
      <c r="A33" s="92"/>
      <c r="B33" s="92"/>
      <c r="C33" s="92"/>
      <c r="D33" s="92"/>
      <c r="E33" s="92"/>
      <c r="F33" s="92"/>
      <c r="G33" s="92"/>
      <c r="H33" s="92"/>
      <c r="I33" s="92"/>
    </row>
    <row r="34" spans="1:9" x14ac:dyDescent="0.4">
      <c r="A34" s="92"/>
      <c r="B34" s="92"/>
      <c r="C34" s="92"/>
      <c r="D34" s="92"/>
      <c r="E34" s="92"/>
      <c r="F34" s="92"/>
      <c r="G34" s="92"/>
      <c r="H34" s="92"/>
      <c r="I34" s="92"/>
    </row>
    <row r="35" spans="1:9" x14ac:dyDescent="0.4">
      <c r="A35" s="92"/>
      <c r="B35" s="92"/>
      <c r="C35" s="92"/>
      <c r="D35" s="92"/>
      <c r="E35" s="92"/>
      <c r="F35" s="92"/>
      <c r="G35" s="92"/>
      <c r="H35" s="92"/>
      <c r="I35" s="92"/>
    </row>
    <row r="36" spans="1:9" x14ac:dyDescent="0.4">
      <c r="A36" s="92"/>
      <c r="B36" s="92"/>
      <c r="C36" s="92"/>
      <c r="D36" s="92"/>
      <c r="E36" s="92"/>
      <c r="F36" s="92"/>
      <c r="G36" s="92"/>
      <c r="H36" s="92"/>
      <c r="I36" s="92"/>
    </row>
    <row r="37" spans="1:9" x14ac:dyDescent="0.4">
      <c r="A37" s="92"/>
      <c r="B37" s="92"/>
      <c r="C37" s="92"/>
      <c r="D37" s="92"/>
      <c r="E37" s="92"/>
      <c r="F37" s="92"/>
      <c r="G37" s="92"/>
      <c r="H37" s="92"/>
      <c r="I37" s="92"/>
    </row>
    <row r="38" spans="1:9" x14ac:dyDescent="0.4">
      <c r="A38" s="92"/>
      <c r="B38" s="92"/>
      <c r="C38" s="92"/>
      <c r="D38" s="92"/>
      <c r="E38" s="92"/>
      <c r="F38" s="92"/>
      <c r="G38" s="92"/>
      <c r="H38" s="92"/>
      <c r="I38" s="92"/>
    </row>
    <row r="39" spans="1:9" x14ac:dyDescent="0.4">
      <c r="A39" s="92"/>
      <c r="B39" s="92"/>
      <c r="C39" s="92"/>
      <c r="D39" s="92"/>
      <c r="E39" s="92"/>
      <c r="F39" s="92"/>
      <c r="G39" s="92"/>
      <c r="H39" s="92"/>
      <c r="I39" s="92"/>
    </row>
    <row r="40" spans="1:9" x14ac:dyDescent="0.4">
      <c r="A40" s="92"/>
      <c r="B40" s="92"/>
      <c r="C40" s="92"/>
      <c r="D40" s="92"/>
      <c r="E40" s="92"/>
      <c r="F40" s="92"/>
      <c r="G40" s="92"/>
      <c r="H40" s="92"/>
      <c r="I40" s="92"/>
    </row>
  </sheetData>
  <mergeCells count="1">
    <mergeCell ref="A1:I40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C9:G15"/>
  <sheetViews>
    <sheetView workbookViewId="0">
      <selection activeCell="C16" sqref="C16"/>
    </sheetView>
  </sheetViews>
  <sheetFormatPr baseColWidth="10" defaultRowHeight="14.6" x14ac:dyDescent="0.4"/>
  <sheetData>
    <row r="9" spans="3:7" ht="15.75" customHeight="1" x14ac:dyDescent="0.4">
      <c r="C9" s="128" t="s">
        <v>81</v>
      </c>
      <c r="D9" s="128"/>
      <c r="E9" s="128"/>
      <c r="F9" s="128"/>
      <c r="G9" s="128"/>
    </row>
    <row r="10" spans="3:7" x14ac:dyDescent="0.4">
      <c r="C10" s="128"/>
      <c r="D10" s="128"/>
      <c r="E10" s="128"/>
      <c r="F10" s="128"/>
      <c r="G10" s="128"/>
    </row>
    <row r="11" spans="3:7" x14ac:dyDescent="0.4">
      <c r="C11" s="128"/>
      <c r="D11" s="128"/>
      <c r="E11" s="128"/>
      <c r="F11" s="128"/>
      <c r="G11" s="128"/>
    </row>
    <row r="12" spans="3:7" x14ac:dyDescent="0.4">
      <c r="C12" s="128"/>
      <c r="D12" s="128"/>
      <c r="E12" s="128"/>
      <c r="F12" s="128"/>
      <c r="G12" s="128"/>
    </row>
    <row r="13" spans="3:7" x14ac:dyDescent="0.4">
      <c r="C13" s="128"/>
      <c r="D13" s="128"/>
      <c r="E13" s="128"/>
      <c r="F13" s="128"/>
      <c r="G13" s="128"/>
    </row>
    <row r="14" spans="3:7" x14ac:dyDescent="0.4">
      <c r="C14" s="128"/>
      <c r="D14" s="128"/>
      <c r="E14" s="128"/>
      <c r="F14" s="128"/>
      <c r="G14" s="128"/>
    </row>
    <row r="15" spans="3:7" x14ac:dyDescent="0.4">
      <c r="C15" s="128"/>
      <c r="D15" s="128"/>
      <c r="E15" s="128"/>
      <c r="F15" s="128"/>
      <c r="G15" s="128"/>
    </row>
  </sheetData>
  <mergeCells count="1">
    <mergeCell ref="C9:G1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G10"/>
  <sheetViews>
    <sheetView workbookViewId="0">
      <selection activeCell="A4" sqref="A4"/>
    </sheetView>
  </sheetViews>
  <sheetFormatPr baseColWidth="10" defaultColWidth="11.53515625" defaultRowHeight="15.45" x14ac:dyDescent="0.4"/>
  <cols>
    <col min="1" max="1" width="33.4609375" style="48" customWidth="1"/>
    <col min="2" max="2" width="11.53515625" style="48"/>
    <col min="3" max="3" width="32.07421875" style="48" customWidth="1"/>
    <col min="4" max="4" width="11.61328125" style="48" bestFit="1" customWidth="1"/>
    <col min="5" max="5" width="16.84375" style="48" customWidth="1"/>
    <col min="6" max="6" width="11.61328125" style="48" bestFit="1" customWidth="1"/>
    <col min="7" max="7" width="17.53515625" style="48" bestFit="1" customWidth="1"/>
    <col min="8" max="16384" width="11.53515625" style="48"/>
  </cols>
  <sheetData>
    <row r="2" spans="1:7" x14ac:dyDescent="0.4">
      <c r="A2" s="16"/>
    </row>
    <row r="3" spans="1:7" ht="15.9" thickBot="1" x14ac:dyDescent="0.45">
      <c r="A3" s="6" t="s">
        <v>129</v>
      </c>
    </row>
    <row r="4" spans="1:7" ht="15.9" thickBot="1" x14ac:dyDescent="0.45">
      <c r="A4" s="13"/>
      <c r="B4" s="129" t="s">
        <v>11</v>
      </c>
      <c r="C4" s="130"/>
      <c r="D4" s="129" t="s">
        <v>12</v>
      </c>
      <c r="E4" s="130"/>
      <c r="F4" s="129" t="s">
        <v>14</v>
      </c>
      <c r="G4" s="130"/>
    </row>
    <row r="5" spans="1:7" ht="15.9" thickBot="1" x14ac:dyDescent="0.45">
      <c r="A5" s="14"/>
      <c r="B5" s="18" t="s">
        <v>32</v>
      </c>
      <c r="C5" s="18" t="s">
        <v>30</v>
      </c>
      <c r="D5" s="18" t="s">
        <v>32</v>
      </c>
      <c r="E5" s="18" t="s">
        <v>30</v>
      </c>
      <c r="F5" s="18" t="s">
        <v>32</v>
      </c>
      <c r="G5" s="18" t="s">
        <v>30</v>
      </c>
    </row>
    <row r="6" spans="1:7" ht="19.3" customHeight="1" thickBot="1" x14ac:dyDescent="0.45">
      <c r="A6" s="31" t="s">
        <v>33</v>
      </c>
      <c r="B6" s="32">
        <v>1056350.2540096631</v>
      </c>
      <c r="C6" s="32">
        <v>1009838347407.9526</v>
      </c>
      <c r="D6" s="32">
        <v>849304.12166979315</v>
      </c>
      <c r="E6" s="32">
        <v>1647496216614.5188</v>
      </c>
      <c r="F6" s="32">
        <v>917655.02358522546</v>
      </c>
      <c r="G6" s="32">
        <v>2657334564022.5576</v>
      </c>
    </row>
    <row r="7" spans="1:7" ht="16.3" customHeight="1" thickBot="1" x14ac:dyDescent="0.45">
      <c r="A7" s="31" t="s">
        <v>34</v>
      </c>
      <c r="B7" s="32">
        <v>175716.3947294612</v>
      </c>
      <c r="C7" s="33"/>
      <c r="D7" s="32">
        <v>121228.40198496477</v>
      </c>
      <c r="E7" s="33"/>
      <c r="F7" s="32">
        <v>139216.19729202366</v>
      </c>
      <c r="G7" s="33"/>
    </row>
    <row r="8" spans="1:7" ht="17.399999999999999" customHeight="1" thickBot="1" x14ac:dyDescent="0.45">
      <c r="A8" s="31" t="s">
        <v>35</v>
      </c>
      <c r="B8" s="32">
        <v>228697.09018541867</v>
      </c>
      <c r="C8" s="33"/>
      <c r="D8" s="32">
        <v>160958.76052228402</v>
      </c>
      <c r="E8" s="33"/>
      <c r="F8" s="32">
        <v>183320.81034372182</v>
      </c>
      <c r="G8" s="33"/>
    </row>
    <row r="9" spans="1:7" x14ac:dyDescent="0.4">
      <c r="A9" s="26" t="s">
        <v>122</v>
      </c>
    </row>
    <row r="10" spans="1:7" x14ac:dyDescent="0.4">
      <c r="A10" s="16"/>
    </row>
  </sheetData>
  <mergeCells count="3">
    <mergeCell ref="B4:C4"/>
    <mergeCell ref="D4:E4"/>
    <mergeCell ref="F4:G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30"/>
  <sheetViews>
    <sheetView workbookViewId="0">
      <selection activeCell="A3" sqref="A3"/>
    </sheetView>
  </sheetViews>
  <sheetFormatPr baseColWidth="10" defaultColWidth="11.53515625" defaultRowHeight="15.45" x14ac:dyDescent="0.4"/>
  <cols>
    <col min="1" max="1" width="31.921875" style="48" customWidth="1"/>
    <col min="2" max="2" width="11.53515625" style="48"/>
    <col min="3" max="3" width="24.3828125" style="48" customWidth="1"/>
    <col min="4" max="16384" width="11.53515625" style="48"/>
  </cols>
  <sheetData>
    <row r="1" spans="1:5" x14ac:dyDescent="0.4">
      <c r="A1" s="16"/>
    </row>
    <row r="2" spans="1:5" ht="15.9" thickBot="1" x14ac:dyDescent="0.45">
      <c r="A2" s="6" t="s">
        <v>130</v>
      </c>
    </row>
    <row r="3" spans="1:5" ht="15.9" thickBot="1" x14ac:dyDescent="0.45">
      <c r="A3" s="17"/>
      <c r="B3" s="4" t="s">
        <v>36</v>
      </c>
      <c r="C3" s="4" t="s">
        <v>37</v>
      </c>
      <c r="D3" s="4" t="s">
        <v>38</v>
      </c>
      <c r="E3" s="4" t="s">
        <v>30</v>
      </c>
    </row>
    <row r="4" spans="1:5" ht="15.9" thickBot="1" x14ac:dyDescent="0.45">
      <c r="A4" s="131" t="s">
        <v>0</v>
      </c>
      <c r="B4" s="132"/>
      <c r="C4" s="132"/>
      <c r="D4" s="132"/>
      <c r="E4" s="133"/>
    </row>
    <row r="5" spans="1:5" ht="15.9" thickBot="1" x14ac:dyDescent="0.45">
      <c r="A5" s="47" t="s">
        <v>1</v>
      </c>
      <c r="B5" s="50">
        <v>89.582997154192995</v>
      </c>
      <c r="C5" s="50">
        <v>7.4797001582205036</v>
      </c>
      <c r="D5" s="50">
        <v>2.9373026876110453</v>
      </c>
      <c r="E5" s="50">
        <v>100</v>
      </c>
    </row>
    <row r="6" spans="1:5" ht="15.9" thickBot="1" x14ac:dyDescent="0.45">
      <c r="A6" s="47" t="s">
        <v>2</v>
      </c>
      <c r="B6" s="50">
        <v>76.16331823070108</v>
      </c>
      <c r="C6" s="50">
        <v>21.212121400524016</v>
      </c>
      <c r="D6" s="50">
        <v>2.6245603687577841</v>
      </c>
      <c r="E6" s="50">
        <v>100</v>
      </c>
    </row>
    <row r="7" spans="1:5" ht="15.9" thickBot="1" x14ac:dyDescent="0.45">
      <c r="A7" s="47" t="s">
        <v>3</v>
      </c>
      <c r="B7" s="50">
        <v>83.756908567182251</v>
      </c>
      <c r="C7" s="50">
        <v>13.769823344628637</v>
      </c>
      <c r="D7" s="50">
        <v>2.4732680881994109</v>
      </c>
      <c r="E7" s="50">
        <v>100</v>
      </c>
    </row>
    <row r="8" spans="1:5" ht="15.9" thickBot="1" x14ac:dyDescent="0.45">
      <c r="A8" s="47" t="s">
        <v>4</v>
      </c>
      <c r="B8" s="50">
        <v>78.286090183732711</v>
      </c>
      <c r="C8" s="50">
        <v>16.404578573495961</v>
      </c>
      <c r="D8" s="50">
        <v>5.3093312427516679</v>
      </c>
      <c r="E8" s="50">
        <v>100</v>
      </c>
    </row>
    <row r="9" spans="1:5" ht="15.9" thickBot="1" x14ac:dyDescent="0.45">
      <c r="A9" s="47" t="s">
        <v>5</v>
      </c>
      <c r="B9" s="50">
        <v>86.081290313837059</v>
      </c>
      <c r="C9" s="50">
        <v>10.887165417182642</v>
      </c>
      <c r="D9" s="50">
        <v>3.0315442690548937</v>
      </c>
      <c r="E9" s="50">
        <v>100</v>
      </c>
    </row>
    <row r="10" spans="1:5" ht="15.9" thickBot="1" x14ac:dyDescent="0.45">
      <c r="A10" s="47" t="s">
        <v>6</v>
      </c>
      <c r="B10" s="50">
        <v>79.266371485337189</v>
      </c>
      <c r="C10" s="50">
        <v>16.504191048323751</v>
      </c>
      <c r="D10" s="50">
        <v>4.2294374662957255</v>
      </c>
      <c r="E10" s="50">
        <v>100</v>
      </c>
    </row>
    <row r="11" spans="1:5" ht="15.9" thickBot="1" x14ac:dyDescent="0.45">
      <c r="A11" s="47" t="s">
        <v>7</v>
      </c>
      <c r="B11" s="50">
        <v>86.810089504725255</v>
      </c>
      <c r="C11" s="50">
        <v>4.9934705782108519</v>
      </c>
      <c r="D11" s="50">
        <v>8.1964399170582993</v>
      </c>
      <c r="E11" s="50">
        <v>100</v>
      </c>
    </row>
    <row r="12" spans="1:5" ht="15.9" thickBot="1" x14ac:dyDescent="0.45">
      <c r="A12" s="47" t="s">
        <v>8</v>
      </c>
      <c r="B12" s="50">
        <v>96.174436106245906</v>
      </c>
      <c r="C12" s="50">
        <v>1.0586009416747417</v>
      </c>
      <c r="D12" s="50">
        <v>2.7669629520616494</v>
      </c>
      <c r="E12" s="50">
        <v>100</v>
      </c>
    </row>
    <row r="13" spans="1:5" ht="15.9" thickBot="1" x14ac:dyDescent="0.45">
      <c r="A13" s="47" t="s">
        <v>106</v>
      </c>
      <c r="B13" s="50">
        <v>85.128812817538275</v>
      </c>
      <c r="C13" s="50">
        <v>11.486313707807383</v>
      </c>
      <c r="D13" s="50">
        <v>3.3848734746657874</v>
      </c>
      <c r="E13" s="50">
        <v>100</v>
      </c>
    </row>
    <row r="14" spans="1:5" ht="15.9" thickBot="1" x14ac:dyDescent="0.45">
      <c r="A14" s="47" t="s">
        <v>85</v>
      </c>
      <c r="B14" s="50">
        <v>90.313614915974426</v>
      </c>
      <c r="C14" s="50">
        <v>1.3377209472927387</v>
      </c>
      <c r="D14" s="50">
        <v>8.348664136718563</v>
      </c>
      <c r="E14" s="50">
        <v>100</v>
      </c>
    </row>
    <row r="15" spans="1:5" ht="15.9" thickBot="1" x14ac:dyDescent="0.45">
      <c r="A15" s="47" t="s">
        <v>107</v>
      </c>
      <c r="B15" s="50">
        <v>73.643057452111009</v>
      </c>
      <c r="C15" s="50">
        <v>17.034192471479656</v>
      </c>
      <c r="D15" s="50">
        <v>9.3227500764690188</v>
      </c>
      <c r="E15" s="50">
        <v>100</v>
      </c>
    </row>
    <row r="16" spans="1:5" ht="15.9" thickBot="1" x14ac:dyDescent="0.45">
      <c r="A16" s="47" t="s">
        <v>108</v>
      </c>
      <c r="B16" s="50">
        <v>76.920514579372295</v>
      </c>
      <c r="C16" s="50">
        <v>20.359415607667973</v>
      </c>
      <c r="D16" s="50">
        <v>2.7200698129389069</v>
      </c>
      <c r="E16" s="50">
        <v>100</v>
      </c>
    </row>
    <row r="17" spans="1:5" ht="15.9" thickBot="1" x14ac:dyDescent="0.45">
      <c r="A17" s="47" t="s">
        <v>109</v>
      </c>
      <c r="B17" s="50">
        <v>73.980059897929777</v>
      </c>
      <c r="C17" s="50">
        <v>22.157002460835159</v>
      </c>
      <c r="D17" s="50">
        <v>3.8629376412909728</v>
      </c>
      <c r="E17" s="50">
        <v>100</v>
      </c>
    </row>
    <row r="18" spans="1:5" ht="15.9" thickBot="1" x14ac:dyDescent="0.45">
      <c r="A18" s="47" t="s">
        <v>125</v>
      </c>
      <c r="B18" s="50">
        <v>94.504816144240394</v>
      </c>
      <c r="C18" s="50">
        <v>3.9116856278483518</v>
      </c>
      <c r="D18" s="50">
        <v>1.5834982278935987</v>
      </c>
      <c r="E18" s="50">
        <v>100</v>
      </c>
    </row>
    <row r="19" spans="1:5" ht="15.9" thickBot="1" x14ac:dyDescent="0.45">
      <c r="A19" s="47" t="s">
        <v>111</v>
      </c>
      <c r="B19" s="50">
        <v>82.365592965908988</v>
      </c>
      <c r="C19" s="50">
        <v>15.073261972475024</v>
      </c>
      <c r="D19" s="50">
        <v>2.5611450616440936</v>
      </c>
      <c r="E19" s="50">
        <v>100</v>
      </c>
    </row>
    <row r="20" spans="1:5" ht="15.9" thickBot="1" x14ac:dyDescent="0.45">
      <c r="A20" s="47" t="s">
        <v>112</v>
      </c>
      <c r="B20" s="50">
        <v>85.464652482615222</v>
      </c>
      <c r="C20" s="50">
        <v>12.38730832172091</v>
      </c>
      <c r="D20" s="50">
        <v>2.1480391956852896</v>
      </c>
      <c r="E20" s="50">
        <v>100</v>
      </c>
    </row>
    <row r="21" spans="1:5" ht="15.9" thickBot="1" x14ac:dyDescent="0.45">
      <c r="A21" s="47" t="s">
        <v>113</v>
      </c>
      <c r="B21" s="50">
        <v>67.901765704823219</v>
      </c>
      <c r="C21" s="50">
        <v>26.756628109267876</v>
      </c>
      <c r="D21" s="50">
        <v>5.3416061859174802</v>
      </c>
      <c r="E21" s="50">
        <v>100</v>
      </c>
    </row>
    <row r="22" spans="1:5" ht="15.9" thickBot="1" x14ac:dyDescent="0.45">
      <c r="A22" s="47" t="s">
        <v>114</v>
      </c>
      <c r="B22" s="50">
        <v>88.995702061684284</v>
      </c>
      <c r="C22" s="50">
        <v>7.459969238323187</v>
      </c>
      <c r="D22" s="50">
        <v>3.5443286999607548</v>
      </c>
      <c r="E22" s="50">
        <v>100</v>
      </c>
    </row>
    <row r="23" spans="1:5" ht="15.9" thickBot="1" x14ac:dyDescent="0.45">
      <c r="A23" s="46" t="s">
        <v>115</v>
      </c>
      <c r="B23" s="50">
        <v>74.181411401502942</v>
      </c>
      <c r="C23" s="50">
        <v>23.348386519452948</v>
      </c>
      <c r="D23" s="50">
        <v>2.4702020790826245</v>
      </c>
      <c r="E23" s="50">
        <v>100</v>
      </c>
    </row>
    <row r="24" spans="1:5" ht="15.9" thickBot="1" x14ac:dyDescent="0.45">
      <c r="A24" s="46" t="s">
        <v>9</v>
      </c>
      <c r="B24" s="50">
        <v>94.232550736752145</v>
      </c>
      <c r="C24" s="50">
        <v>1.968260361389867</v>
      </c>
      <c r="D24" s="50">
        <v>3.7991889018917653</v>
      </c>
      <c r="E24" s="50">
        <v>100</v>
      </c>
    </row>
    <row r="25" spans="1:5" ht="15.9" thickBot="1" x14ac:dyDescent="0.45">
      <c r="A25" s="134" t="s">
        <v>10</v>
      </c>
      <c r="B25" s="135"/>
      <c r="C25" s="135"/>
      <c r="D25" s="135"/>
      <c r="E25" s="136"/>
    </row>
    <row r="26" spans="1:5" ht="15.9" thickBot="1" x14ac:dyDescent="0.45">
      <c r="A26" s="1" t="s">
        <v>11</v>
      </c>
      <c r="B26" s="50">
        <v>93.021338859454119</v>
      </c>
      <c r="C26" s="50">
        <v>3.1399892046174558</v>
      </c>
      <c r="D26" s="50">
        <v>3.8386719360768775</v>
      </c>
      <c r="E26" s="50">
        <v>100</v>
      </c>
    </row>
    <row r="27" spans="1:5" ht="15.9" thickBot="1" x14ac:dyDescent="0.45">
      <c r="A27" s="1" t="s">
        <v>12</v>
      </c>
      <c r="B27" s="50">
        <v>78.070828129517835</v>
      </c>
      <c r="C27" s="50">
        <v>18.2604096085193</v>
      </c>
      <c r="D27" s="50">
        <v>3.6687622620690687</v>
      </c>
      <c r="E27" s="50">
        <v>100</v>
      </c>
    </row>
    <row r="28" spans="1:5" ht="15.9" thickBot="1" x14ac:dyDescent="0.45">
      <c r="A28" s="8" t="s">
        <v>14</v>
      </c>
      <c r="B28" s="51">
        <v>83.752310338162445</v>
      </c>
      <c r="C28" s="51">
        <v>12.514358448985293</v>
      </c>
      <c r="D28" s="51">
        <v>3.7333312127414495</v>
      </c>
      <c r="E28" s="51">
        <v>100</v>
      </c>
    </row>
    <row r="29" spans="1:5" x14ac:dyDescent="0.4">
      <c r="A29" s="26" t="s">
        <v>122</v>
      </c>
    </row>
    <row r="30" spans="1:5" x14ac:dyDescent="0.4">
      <c r="A30" s="16"/>
    </row>
  </sheetData>
  <mergeCells count="2">
    <mergeCell ref="A4:E4"/>
    <mergeCell ref="A25:E25"/>
  </mergeCells>
  <pageMargins left="0.7" right="0.7" top="0.75" bottom="0.75" header="0.3" footer="0.3"/>
  <pageSetup paperSize="9" orientation="portrait" horizontalDpi="4294967292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J16"/>
  <sheetViews>
    <sheetView topLeftCell="A2" workbookViewId="0">
      <selection activeCell="A3" sqref="A3:A4"/>
    </sheetView>
  </sheetViews>
  <sheetFormatPr baseColWidth="10" defaultColWidth="11.53515625" defaultRowHeight="15.45" x14ac:dyDescent="0.4"/>
  <cols>
    <col min="1" max="1" width="33" style="48" customWidth="1"/>
    <col min="2" max="2" width="11.15234375" style="48" customWidth="1"/>
    <col min="3" max="3" width="12.53515625" style="48" bestFit="1" customWidth="1"/>
    <col min="4" max="16384" width="11.53515625" style="48"/>
  </cols>
  <sheetData>
    <row r="2" spans="1:10" ht="35.4" customHeight="1" thickBot="1" x14ac:dyDescent="0.45">
      <c r="A2" s="140" t="s">
        <v>131</v>
      </c>
      <c r="B2" s="140"/>
      <c r="C2" s="140"/>
      <c r="D2" s="140"/>
      <c r="E2" s="140"/>
      <c r="F2" s="140"/>
      <c r="G2" s="140"/>
      <c r="H2" s="140"/>
      <c r="I2" s="140"/>
      <c r="J2" s="140"/>
    </row>
    <row r="3" spans="1:10" x14ac:dyDescent="0.4">
      <c r="A3" s="141" t="s">
        <v>39</v>
      </c>
      <c r="B3" s="143" t="s">
        <v>11</v>
      </c>
      <c r="C3" s="144"/>
      <c r="D3" s="145"/>
      <c r="E3" s="143" t="s">
        <v>12</v>
      </c>
      <c r="F3" s="144"/>
      <c r="G3" s="145"/>
      <c r="H3" s="143" t="s">
        <v>14</v>
      </c>
      <c r="I3" s="144"/>
      <c r="J3" s="145"/>
    </row>
    <row r="4" spans="1:10" ht="31.3" thickBot="1" x14ac:dyDescent="0.45">
      <c r="A4" s="142"/>
      <c r="B4" s="18" t="s">
        <v>102</v>
      </c>
      <c r="C4" s="34" t="s">
        <v>82</v>
      </c>
      <c r="D4" s="34" t="s">
        <v>83</v>
      </c>
      <c r="E4" s="34" t="s">
        <v>102</v>
      </c>
      <c r="F4" s="34" t="s">
        <v>82</v>
      </c>
      <c r="G4" s="34" t="s">
        <v>83</v>
      </c>
      <c r="H4" s="34" t="s">
        <v>102</v>
      </c>
      <c r="I4" s="34" t="s">
        <v>82</v>
      </c>
      <c r="J4" s="34" t="s">
        <v>83</v>
      </c>
    </row>
    <row r="5" spans="1:10" ht="15.9" thickBot="1" x14ac:dyDescent="0.45">
      <c r="A5" s="14" t="s">
        <v>36</v>
      </c>
      <c r="B5" s="52">
        <v>88.97841658608364</v>
      </c>
      <c r="C5" s="52">
        <v>92.09244038030522</v>
      </c>
      <c r="D5" s="52">
        <v>93.021338859454104</v>
      </c>
      <c r="E5" s="52">
        <v>74.86142507540427</v>
      </c>
      <c r="F5" s="52">
        <v>77.547814442667629</v>
      </c>
      <c r="G5" s="52">
        <v>78.070828129517835</v>
      </c>
      <c r="H5" s="52">
        <v>80.262737788474894</v>
      </c>
      <c r="I5" s="52">
        <v>82.988064362538154</v>
      </c>
      <c r="J5" s="52">
        <v>83.752310338162445</v>
      </c>
    </row>
    <row r="6" spans="1:10" ht="15.9" thickBot="1" x14ac:dyDescent="0.45">
      <c r="A6" s="14" t="s">
        <v>37</v>
      </c>
      <c r="B6" s="52">
        <v>6.4089020345357239</v>
      </c>
      <c r="C6" s="52">
        <v>3.9102107013892704</v>
      </c>
      <c r="D6" s="52">
        <v>3.1399892046174558</v>
      </c>
      <c r="E6" s="52">
        <v>21.412220339004346</v>
      </c>
      <c r="F6" s="52">
        <v>18.999840863421866</v>
      </c>
      <c r="G6" s="52">
        <v>18.2604096085193</v>
      </c>
      <c r="H6" s="52">
        <v>15.671789466139918</v>
      </c>
      <c r="I6" s="52">
        <v>13.355738386321752</v>
      </c>
      <c r="J6" s="52">
        <v>12.514358448985293</v>
      </c>
    </row>
    <row r="7" spans="1:10" ht="15.9" thickBot="1" x14ac:dyDescent="0.45">
      <c r="A7" s="14" t="s">
        <v>38</v>
      </c>
      <c r="B7" s="52">
        <v>4.6126813794159158</v>
      </c>
      <c r="C7" s="52">
        <v>3.997348918438981</v>
      </c>
      <c r="D7" s="52">
        <v>3.8386719360768775</v>
      </c>
      <c r="E7" s="52">
        <v>3.7263545856409737</v>
      </c>
      <c r="F7" s="52">
        <v>3.4523446940103453</v>
      </c>
      <c r="G7" s="52">
        <v>3.6687622620690687</v>
      </c>
      <c r="H7" s="52">
        <v>4.0654727451680488</v>
      </c>
      <c r="I7" s="52">
        <v>3.6561972510269798</v>
      </c>
      <c r="J7" s="52">
        <v>3.7333312127414495</v>
      </c>
    </row>
    <row r="8" spans="1:10" ht="15.9" thickBot="1" x14ac:dyDescent="0.45">
      <c r="A8" s="31" t="s">
        <v>30</v>
      </c>
      <c r="B8" s="18">
        <v>100</v>
      </c>
      <c r="C8" s="18">
        <v>100.00000000013348</v>
      </c>
      <c r="D8" s="18">
        <v>100.00000000014843</v>
      </c>
      <c r="E8" s="18">
        <v>100.0000000000496</v>
      </c>
      <c r="F8" s="18">
        <v>100.00000000009985</v>
      </c>
      <c r="G8" s="18">
        <v>100.0000000001062</v>
      </c>
      <c r="H8" s="18">
        <v>99.999999999782858</v>
      </c>
      <c r="I8" s="18">
        <v>99.999999999886882</v>
      </c>
      <c r="J8" s="18">
        <v>99.999999999889184</v>
      </c>
    </row>
    <row r="9" spans="1:10" ht="15.9" thickBot="1" x14ac:dyDescent="0.45">
      <c r="A9" s="137"/>
      <c r="B9" s="138"/>
      <c r="C9" s="138"/>
      <c r="D9" s="138"/>
      <c r="E9" s="138"/>
      <c r="F9" s="138"/>
      <c r="G9" s="138"/>
      <c r="H9" s="138"/>
      <c r="I9" s="138"/>
      <c r="J9" s="139"/>
    </row>
    <row r="10" spans="1:10" ht="15.9" thickBot="1" x14ac:dyDescent="0.45">
      <c r="A10" s="14" t="s">
        <v>36</v>
      </c>
      <c r="B10" s="76">
        <v>42.415820422538033</v>
      </c>
      <c r="C10" s="52">
        <v>41.507315038625578</v>
      </c>
      <c r="D10" s="52">
        <v>42.207673273123966</v>
      </c>
      <c r="E10" s="50">
        <v>57.584179577427754</v>
      </c>
      <c r="F10" s="74">
        <v>58.492684961350115</v>
      </c>
      <c r="G10" s="52">
        <v>57.792326726885456</v>
      </c>
      <c r="H10" s="15">
        <v>100</v>
      </c>
      <c r="I10" s="15">
        <v>100</v>
      </c>
      <c r="J10" s="15">
        <v>100</v>
      </c>
    </row>
    <row r="11" spans="1:10" ht="15.9" thickBot="1" x14ac:dyDescent="0.45">
      <c r="A11" s="14" t="s">
        <v>37</v>
      </c>
      <c r="B11" s="76">
        <v>15.646680432042778</v>
      </c>
      <c r="C11" s="52">
        <v>10.950868182190202</v>
      </c>
      <c r="D11" s="52">
        <v>9.5350985636555716</v>
      </c>
      <c r="E11" s="50">
        <v>84.353319567988009</v>
      </c>
      <c r="F11" s="74">
        <v>89.049131817851233</v>
      </c>
      <c r="G11" s="52">
        <v>90.464901436378724</v>
      </c>
      <c r="H11" s="15">
        <v>100</v>
      </c>
      <c r="I11" s="15">
        <v>100</v>
      </c>
      <c r="J11" s="15">
        <v>100</v>
      </c>
    </row>
    <row r="12" spans="1:10" ht="15.9" thickBot="1" x14ac:dyDescent="0.45">
      <c r="A12" s="14" t="s">
        <v>38</v>
      </c>
      <c r="B12" s="76">
        <v>43.410978104987905</v>
      </c>
      <c r="C12" s="52">
        <v>40.893919279960585</v>
      </c>
      <c r="D12" s="52">
        <v>39.074200300062969</v>
      </c>
      <c r="E12" s="50">
        <v>56.589021895021531</v>
      </c>
      <c r="F12" s="74">
        <v>59.10608072005644</v>
      </c>
      <c r="G12" s="52">
        <v>60.925799699961559</v>
      </c>
      <c r="H12" s="15">
        <v>100</v>
      </c>
      <c r="I12" s="15">
        <v>100</v>
      </c>
      <c r="J12" s="15">
        <v>100</v>
      </c>
    </row>
    <row r="13" spans="1:10" ht="15.9" thickBot="1" x14ac:dyDescent="0.45">
      <c r="A13" s="31" t="s">
        <v>14</v>
      </c>
      <c r="B13" s="77">
        <v>38.261075025577192</v>
      </c>
      <c r="C13" s="53">
        <v>37.403848977361534</v>
      </c>
      <c r="D13" s="53">
        <v>38.001927234819291</v>
      </c>
      <c r="E13" s="51">
        <v>61.738924974139294</v>
      </c>
      <c r="F13" s="75">
        <v>62.596151022398914</v>
      </c>
      <c r="G13" s="53">
        <v>61.998072764960746</v>
      </c>
      <c r="H13" s="18">
        <v>100</v>
      </c>
      <c r="I13" s="18">
        <v>100</v>
      </c>
      <c r="J13" s="18">
        <v>100</v>
      </c>
    </row>
    <row r="14" spans="1:10" x14ac:dyDescent="0.4">
      <c r="A14" s="26" t="s">
        <v>122</v>
      </c>
      <c r="B14" s="26"/>
    </row>
    <row r="15" spans="1:10" x14ac:dyDescent="0.4">
      <c r="F15" s="71"/>
    </row>
    <row r="16" spans="1:10" x14ac:dyDescent="0.4">
      <c r="C16" s="71"/>
    </row>
  </sheetData>
  <mergeCells count="6">
    <mergeCell ref="A9:J9"/>
    <mergeCell ref="A2:J2"/>
    <mergeCell ref="A3:A4"/>
    <mergeCell ref="B3:D3"/>
    <mergeCell ref="E3:G3"/>
    <mergeCell ref="H3:J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33"/>
  <sheetViews>
    <sheetView workbookViewId="0">
      <selection activeCell="A2" sqref="A2:A4"/>
    </sheetView>
  </sheetViews>
  <sheetFormatPr baseColWidth="10" defaultRowHeight="14.6" x14ac:dyDescent="0.4"/>
  <cols>
    <col min="1" max="1" width="45.15234375" customWidth="1"/>
    <col min="2" max="2" width="18.61328125" customWidth="1"/>
    <col min="3" max="3" width="14.921875" customWidth="1"/>
    <col min="4" max="4" width="18.15234375" customWidth="1"/>
    <col min="5" max="5" width="9.921875" customWidth="1"/>
    <col min="6" max="6" width="19.3828125" customWidth="1"/>
    <col min="7" max="7" width="21.4609375" customWidth="1"/>
  </cols>
  <sheetData>
    <row r="1" spans="1:9" ht="15.9" thickBot="1" x14ac:dyDescent="0.45">
      <c r="A1" s="140" t="s">
        <v>132</v>
      </c>
      <c r="B1" s="140"/>
      <c r="C1" s="140"/>
      <c r="D1" s="140"/>
      <c r="E1" s="140"/>
      <c r="F1" s="140"/>
      <c r="G1" s="140"/>
    </row>
    <row r="2" spans="1:9" ht="15.9" thickBot="1" x14ac:dyDescent="0.45">
      <c r="A2" s="152" t="s">
        <v>84</v>
      </c>
      <c r="B2" s="129" t="s">
        <v>11</v>
      </c>
      <c r="C2" s="130"/>
      <c r="D2" s="129" t="s">
        <v>12</v>
      </c>
      <c r="E2" s="130"/>
      <c r="F2" s="129" t="s">
        <v>14</v>
      </c>
      <c r="G2" s="130"/>
      <c r="H2" s="11"/>
      <c r="I2" s="12"/>
    </row>
    <row r="3" spans="1:9" ht="23.6" customHeight="1" x14ac:dyDescent="0.4">
      <c r="A3" s="153"/>
      <c r="B3" s="155" t="s">
        <v>41</v>
      </c>
      <c r="C3" s="155" t="s">
        <v>40</v>
      </c>
      <c r="D3" s="155" t="s">
        <v>41</v>
      </c>
      <c r="E3" s="155" t="s">
        <v>42</v>
      </c>
      <c r="F3" s="155" t="s">
        <v>41</v>
      </c>
      <c r="G3" s="155" t="s">
        <v>40</v>
      </c>
      <c r="H3" s="11"/>
      <c r="I3" s="12"/>
    </row>
    <row r="4" spans="1:9" ht="15" thickBot="1" x14ac:dyDescent="0.45">
      <c r="A4" s="154"/>
      <c r="B4" s="156"/>
      <c r="C4" s="156"/>
      <c r="D4" s="156"/>
      <c r="E4" s="156"/>
      <c r="F4" s="156"/>
      <c r="G4" s="156"/>
      <c r="H4" s="9"/>
      <c r="I4" s="12"/>
    </row>
    <row r="5" spans="1:9" ht="15.9" thickBot="1" x14ac:dyDescent="0.45">
      <c r="A5" s="146" t="s">
        <v>127</v>
      </c>
      <c r="B5" s="147"/>
      <c r="C5" s="147"/>
      <c r="D5" s="147"/>
      <c r="E5" s="147"/>
      <c r="F5" s="147"/>
      <c r="G5" s="148"/>
      <c r="H5" s="12"/>
      <c r="I5" s="12"/>
    </row>
    <row r="6" spans="1:9" ht="15.9" thickBot="1" x14ac:dyDescent="0.45">
      <c r="A6" s="14" t="s">
        <v>43</v>
      </c>
      <c r="B6" s="52">
        <v>681.96645372870682</v>
      </c>
      <c r="C6" s="52">
        <v>67.532239737185563</v>
      </c>
      <c r="D6" s="52">
        <v>1310.4792584517284</v>
      </c>
      <c r="E6" s="52">
        <v>79.54368849149094</v>
      </c>
      <c r="F6" s="52">
        <v>1992.4457121814221</v>
      </c>
      <c r="G6" s="52">
        <v>74.979106475894369</v>
      </c>
      <c r="H6" s="12"/>
      <c r="I6" s="12"/>
    </row>
    <row r="7" spans="1:9" ht="15.9" thickBot="1" x14ac:dyDescent="0.45">
      <c r="A7" s="14" t="s">
        <v>44</v>
      </c>
      <c r="B7" s="52">
        <v>1.4987172093602845</v>
      </c>
      <c r="C7" s="52">
        <v>0.1484115960944723</v>
      </c>
      <c r="D7" s="52">
        <v>1.017952901949631</v>
      </c>
      <c r="E7" s="52">
        <v>6.1787874939245577E-2</v>
      </c>
      <c r="F7" s="52">
        <v>2.516670111309987</v>
      </c>
      <c r="G7" s="52">
        <v>9.4706558420614373E-2</v>
      </c>
      <c r="H7" s="12"/>
      <c r="I7" s="12"/>
    </row>
    <row r="8" spans="1:9" ht="15.9" thickBot="1" x14ac:dyDescent="0.45">
      <c r="A8" s="14" t="s">
        <v>45</v>
      </c>
      <c r="B8" s="52">
        <v>85.71213970292473</v>
      </c>
      <c r="C8" s="52">
        <v>8.4877089410437652</v>
      </c>
      <c r="D8" s="52">
        <v>140.9090945627805</v>
      </c>
      <c r="E8" s="52">
        <v>8.5529237118656116</v>
      </c>
      <c r="F8" s="52">
        <v>226.62123426570477</v>
      </c>
      <c r="G8" s="52">
        <v>8.528140842092709</v>
      </c>
      <c r="H8" s="12"/>
      <c r="I8" s="12"/>
    </row>
    <row r="9" spans="1:9" ht="15.9" thickBot="1" x14ac:dyDescent="0.45">
      <c r="A9" s="14" t="s">
        <v>55</v>
      </c>
      <c r="B9" s="52">
        <v>82.882318398060605</v>
      </c>
      <c r="C9" s="52">
        <v>8.2074837632089874</v>
      </c>
      <c r="D9" s="52">
        <v>33.758190069219282</v>
      </c>
      <c r="E9" s="52">
        <v>2.0490602484430189</v>
      </c>
      <c r="F9" s="52">
        <v>116.64050846728546</v>
      </c>
      <c r="G9" s="52">
        <v>4.3893798713320855</v>
      </c>
      <c r="H9" s="12"/>
      <c r="I9" s="12"/>
    </row>
    <row r="10" spans="1:9" ht="15.9" thickBot="1" x14ac:dyDescent="0.45">
      <c r="A10" s="14" t="s">
        <v>47</v>
      </c>
      <c r="B10" s="52">
        <v>8.4327909298949031</v>
      </c>
      <c r="C10" s="52">
        <v>0.83506344867481352</v>
      </c>
      <c r="D10" s="52">
        <v>10.994488559815501</v>
      </c>
      <c r="E10" s="52">
        <v>0.66734529942767418</v>
      </c>
      <c r="F10" s="52">
        <v>19.427279489711104</v>
      </c>
      <c r="G10" s="52">
        <v>0.73108142846271618</v>
      </c>
      <c r="H10" s="12"/>
      <c r="I10" s="12"/>
    </row>
    <row r="11" spans="1:9" ht="15.9" thickBot="1" x14ac:dyDescent="0.45">
      <c r="A11" s="14" t="s">
        <v>48</v>
      </c>
      <c r="B11" s="52">
        <v>19.531705721188466</v>
      </c>
      <c r="C11" s="52">
        <v>1.9341418130285011</v>
      </c>
      <c r="D11" s="52">
        <v>32.471478543783014</v>
      </c>
      <c r="E11" s="52">
        <v>1.9709592177722737</v>
      </c>
      <c r="F11" s="52">
        <v>52.00318426496996</v>
      </c>
      <c r="G11" s="52">
        <v>1.9569678944074038</v>
      </c>
      <c r="H11" s="12"/>
      <c r="I11" s="12"/>
    </row>
    <row r="12" spans="1:9" ht="15.9" thickBot="1" x14ac:dyDescent="0.45">
      <c r="A12" s="14" t="s">
        <v>49</v>
      </c>
      <c r="B12" s="52">
        <v>55.969181540967533</v>
      </c>
      <c r="C12" s="52">
        <v>5.5423901939057743</v>
      </c>
      <c r="D12" s="52">
        <v>53.587097512073598</v>
      </c>
      <c r="E12" s="52">
        <v>3.2526385779653619</v>
      </c>
      <c r="F12" s="52">
        <v>109.55627905304141</v>
      </c>
      <c r="G12" s="52">
        <v>4.1227883209059923</v>
      </c>
      <c r="H12" s="12"/>
      <c r="I12" s="12"/>
    </row>
    <row r="13" spans="1:9" ht="15.9" thickBot="1" x14ac:dyDescent="0.45">
      <c r="A13" s="14" t="s">
        <v>50</v>
      </c>
      <c r="B13" s="52">
        <v>21.352767812985245</v>
      </c>
      <c r="C13" s="52">
        <v>2.1144738529508689</v>
      </c>
      <c r="D13" s="52">
        <v>23.744262877287174</v>
      </c>
      <c r="E13" s="52">
        <v>1.4412332263865235</v>
      </c>
      <c r="F13" s="52">
        <v>45.09703069027146</v>
      </c>
      <c r="G13" s="52">
        <v>1.6970776394055413</v>
      </c>
      <c r="H13" s="12"/>
      <c r="I13" s="12"/>
    </row>
    <row r="14" spans="1:9" ht="15.9" thickBot="1" x14ac:dyDescent="0.45">
      <c r="A14" s="14" t="s">
        <v>51</v>
      </c>
      <c r="B14" s="52">
        <v>7.2811044569832415</v>
      </c>
      <c r="C14" s="52">
        <v>0.7210168316227612</v>
      </c>
      <c r="D14" s="52">
        <v>7.4608514470264309</v>
      </c>
      <c r="E14" s="52">
        <v>0.45286000488455663</v>
      </c>
      <c r="F14" s="52">
        <v>14.741955904010483</v>
      </c>
      <c r="G14" s="52">
        <v>0.55476476705584399</v>
      </c>
      <c r="H14" s="12"/>
      <c r="I14" s="12"/>
    </row>
    <row r="15" spans="1:9" ht="15.9" thickBot="1" x14ac:dyDescent="0.45">
      <c r="A15" s="14" t="s">
        <v>52</v>
      </c>
      <c r="B15" s="52">
        <v>3.4641276697227434</v>
      </c>
      <c r="C15" s="52">
        <v>0.34303784151382632</v>
      </c>
      <c r="D15" s="52">
        <v>1.5704035903032523</v>
      </c>
      <c r="E15" s="52">
        <v>9.5320618916611519E-2</v>
      </c>
      <c r="F15" s="52">
        <v>5.0345312600257861</v>
      </c>
      <c r="G15" s="52">
        <v>0.18945793759590288</v>
      </c>
      <c r="H15" s="12"/>
      <c r="I15" s="12"/>
    </row>
    <row r="16" spans="1:9" ht="15.9" thickBot="1" x14ac:dyDescent="0.45">
      <c r="A16" s="14" t="s">
        <v>53</v>
      </c>
      <c r="B16" s="52">
        <v>0.26989218387170311</v>
      </c>
      <c r="C16" s="52">
        <v>2.6726275999005483E-2</v>
      </c>
      <c r="D16" s="52">
        <v>0.13443288202321482</v>
      </c>
      <c r="E16" s="52">
        <v>8.1598294835292431E-3</v>
      </c>
      <c r="F16" s="52">
        <v>0.40432506589492928</v>
      </c>
      <c r="G16" s="52">
        <v>1.5215436978414643E-2</v>
      </c>
      <c r="H16" s="12"/>
      <c r="I16" s="12"/>
    </row>
    <row r="17" spans="1:9" ht="15.9" thickBot="1" x14ac:dyDescent="0.45">
      <c r="A17" s="14" t="s">
        <v>56</v>
      </c>
      <c r="B17" s="52">
        <v>41.477148052416787</v>
      </c>
      <c r="C17" s="52">
        <v>4.1073057048123278</v>
      </c>
      <c r="D17" s="52">
        <v>31.368705214827283</v>
      </c>
      <c r="E17" s="52">
        <v>1.9040228984147169</v>
      </c>
      <c r="F17" s="52">
        <v>72.8458532672405</v>
      </c>
      <c r="G17" s="52">
        <v>2.7413128272748986</v>
      </c>
      <c r="H17" s="12"/>
      <c r="I17" s="12"/>
    </row>
    <row r="18" spans="1:9" ht="15.9" thickBot="1" x14ac:dyDescent="0.45">
      <c r="A18" s="31" t="s">
        <v>30</v>
      </c>
      <c r="B18" s="83">
        <v>1009.8383474066724</v>
      </c>
      <c r="C18" s="53">
        <v>100</v>
      </c>
      <c r="D18" s="83">
        <v>1647.496216612981</v>
      </c>
      <c r="E18" s="53">
        <v>100</v>
      </c>
      <c r="F18" s="83">
        <v>2657.3345640254984</v>
      </c>
      <c r="G18" s="53">
        <v>100</v>
      </c>
      <c r="H18" s="12"/>
      <c r="I18" s="12"/>
    </row>
    <row r="19" spans="1:9" ht="15.9" thickBot="1" x14ac:dyDescent="0.45">
      <c r="A19" s="149" t="s">
        <v>128</v>
      </c>
      <c r="B19" s="150"/>
      <c r="C19" s="150"/>
      <c r="D19" s="150"/>
      <c r="E19" s="150"/>
      <c r="F19" s="150"/>
      <c r="G19" s="151"/>
      <c r="H19" s="12"/>
      <c r="I19" s="12"/>
    </row>
    <row r="20" spans="1:9" ht="15" thickBot="1" x14ac:dyDescent="0.45">
      <c r="A20" s="84" t="s">
        <v>43</v>
      </c>
      <c r="B20" s="85">
        <v>642.85783765321844</v>
      </c>
      <c r="C20" s="86">
        <v>66.12070494518963</v>
      </c>
      <c r="D20" s="85">
        <v>1286.7653878092653</v>
      </c>
      <c r="E20" s="86">
        <v>79.084353302411387</v>
      </c>
      <c r="F20" s="85">
        <v>1929.6232254637496</v>
      </c>
      <c r="G20" s="86">
        <v>74.235449848884073</v>
      </c>
      <c r="H20" s="12"/>
      <c r="I20" s="12"/>
    </row>
    <row r="21" spans="1:9" ht="15" thickBot="1" x14ac:dyDescent="0.45">
      <c r="A21" s="84" t="s">
        <v>44</v>
      </c>
      <c r="B21" s="85">
        <v>1.4347588156091668</v>
      </c>
      <c r="C21" s="86">
        <v>0.14757114055063975</v>
      </c>
      <c r="D21" s="85">
        <v>1.0724955662450322</v>
      </c>
      <c r="E21" s="86">
        <v>6.5915371271055831E-2</v>
      </c>
      <c r="F21" s="85">
        <v>2.5072543818542732</v>
      </c>
      <c r="G21" s="86">
        <v>9.6457771893684319E-2</v>
      </c>
      <c r="H21" s="12"/>
      <c r="I21" s="12"/>
    </row>
    <row r="22" spans="1:9" ht="15" thickBot="1" x14ac:dyDescent="0.45">
      <c r="A22" s="84" t="s">
        <v>45</v>
      </c>
      <c r="B22" s="85">
        <v>86.968525291574409</v>
      </c>
      <c r="C22" s="86">
        <v>8.9450884215935229</v>
      </c>
      <c r="D22" s="85">
        <v>142.74407486846906</v>
      </c>
      <c r="E22" s="86">
        <v>8.7730233931324761</v>
      </c>
      <c r="F22" s="85">
        <v>229.71260016004183</v>
      </c>
      <c r="G22" s="86">
        <v>8.8373823365124622</v>
      </c>
      <c r="H22" s="12"/>
      <c r="I22" s="12"/>
    </row>
    <row r="23" spans="1:9" ht="15" thickBot="1" x14ac:dyDescent="0.45">
      <c r="A23" s="84" t="s">
        <v>46</v>
      </c>
      <c r="B23" s="85">
        <v>81.568403431894154</v>
      </c>
      <c r="C23" s="86">
        <v>8.3896625665468605</v>
      </c>
      <c r="D23" s="85">
        <v>35.450328104683187</v>
      </c>
      <c r="E23" s="86">
        <v>2.1787703485639107</v>
      </c>
      <c r="F23" s="85">
        <v>117.01873153658218</v>
      </c>
      <c r="G23" s="86">
        <v>4.5018830939269137</v>
      </c>
      <c r="H23" s="12"/>
      <c r="I23" s="12"/>
    </row>
    <row r="24" spans="1:9" ht="15" thickBot="1" x14ac:dyDescent="0.45">
      <c r="A24" s="84" t="s">
        <v>47</v>
      </c>
      <c r="B24" s="85">
        <v>7.259635399502006</v>
      </c>
      <c r="C24" s="86">
        <v>0.74668485339220902</v>
      </c>
      <c r="D24" s="85">
        <v>10.638254096507191</v>
      </c>
      <c r="E24" s="86">
        <v>0.65382505113955303</v>
      </c>
      <c r="F24" s="85">
        <v>17.897889496009761</v>
      </c>
      <c r="G24" s="86">
        <v>0.68855819133426066</v>
      </c>
      <c r="H24" s="12"/>
      <c r="I24" s="12"/>
    </row>
    <row r="25" spans="1:9" ht="15" thickBot="1" x14ac:dyDescent="0.45">
      <c r="A25" s="84" t="s">
        <v>48</v>
      </c>
      <c r="B25" s="85">
        <v>25.085965878520874</v>
      </c>
      <c r="C25" s="86">
        <v>2.5801999306315362</v>
      </c>
      <c r="D25" s="85">
        <v>34.73934870277904</v>
      </c>
      <c r="E25" s="86">
        <v>2.1350736912372379</v>
      </c>
      <c r="F25" s="85">
        <v>59.825314581297832</v>
      </c>
      <c r="G25" s="86">
        <v>2.3015680375770229</v>
      </c>
      <c r="H25" s="12"/>
      <c r="I25" s="12"/>
    </row>
    <row r="26" spans="1:9" ht="15" thickBot="1" x14ac:dyDescent="0.45">
      <c r="A26" s="84" t="s">
        <v>49</v>
      </c>
      <c r="B26" s="85">
        <v>54.43664814524238</v>
      </c>
      <c r="C26" s="86">
        <v>5.5990443600351973</v>
      </c>
      <c r="D26" s="85">
        <v>53.980023760399874</v>
      </c>
      <c r="E26" s="86">
        <v>3.317601880485773</v>
      </c>
      <c r="F26" s="85">
        <v>108.41667190564145</v>
      </c>
      <c r="G26" s="86">
        <v>4.1709491800399991</v>
      </c>
      <c r="H26" s="12"/>
      <c r="I26" s="12"/>
    </row>
    <row r="27" spans="1:9" ht="15" thickBot="1" x14ac:dyDescent="0.45">
      <c r="A27" s="84" t="s">
        <v>50</v>
      </c>
      <c r="B27" s="85">
        <v>20.922506238863036</v>
      </c>
      <c r="C27" s="86">
        <v>2.1519701257496617</v>
      </c>
      <c r="D27" s="85">
        <v>23.315019107313866</v>
      </c>
      <c r="E27" s="86">
        <v>1.432936591086325</v>
      </c>
      <c r="F27" s="85">
        <v>44.237525346175538</v>
      </c>
      <c r="G27" s="86">
        <v>1.7018828084873951</v>
      </c>
      <c r="H27" s="12"/>
      <c r="I27" s="12"/>
    </row>
    <row r="28" spans="1:9" ht="15" thickBot="1" x14ac:dyDescent="0.45">
      <c r="A28" s="84" t="s">
        <v>51</v>
      </c>
      <c r="B28" s="85">
        <v>7.5248725092683619</v>
      </c>
      <c r="C28" s="86">
        <v>0.77396563562455789</v>
      </c>
      <c r="D28" s="85">
        <v>10.298145835625464</v>
      </c>
      <c r="E28" s="86">
        <v>0.63292206282524033</v>
      </c>
      <c r="F28" s="85">
        <v>17.823018344894905</v>
      </c>
      <c r="G28" s="86">
        <v>0.6856777877868897</v>
      </c>
      <c r="H28" s="12"/>
      <c r="I28" s="12"/>
    </row>
    <row r="29" spans="1:9" ht="15" thickBot="1" x14ac:dyDescent="0.45">
      <c r="A29" s="84" t="s">
        <v>52</v>
      </c>
      <c r="B29" s="85">
        <v>15.528626293432042</v>
      </c>
      <c r="C29" s="86">
        <v>1.5971862785408064</v>
      </c>
      <c r="D29" s="85">
        <v>3.4669745004188028</v>
      </c>
      <c r="E29" s="86">
        <v>0.21307958613059419</v>
      </c>
      <c r="F29" s="85">
        <v>18.995600793849878</v>
      </c>
      <c r="G29" s="86">
        <v>0.73078876304588525</v>
      </c>
      <c r="H29" s="12"/>
      <c r="I29" s="12"/>
    </row>
    <row r="30" spans="1:9" ht="15" thickBot="1" x14ac:dyDescent="0.45">
      <c r="A30" s="84" t="s">
        <v>53</v>
      </c>
      <c r="B30" s="85">
        <v>0.20556323939228893</v>
      </c>
      <c r="C30" s="86">
        <v>2.1143066947823298E-2</v>
      </c>
      <c r="D30" s="85">
        <v>0.15986192257883497</v>
      </c>
      <c r="E30" s="86">
        <v>9.8250830218175739E-3</v>
      </c>
      <c r="F30" s="85">
        <v>0.36542516197113373</v>
      </c>
      <c r="G30" s="86">
        <v>1.4058444636780756E-2</v>
      </c>
      <c r="H30" s="12"/>
      <c r="I30" s="12"/>
    </row>
    <row r="31" spans="1:9" ht="15" thickBot="1" x14ac:dyDescent="0.45">
      <c r="A31" s="84" t="s">
        <v>54</v>
      </c>
      <c r="B31" s="85">
        <v>28.455573968938804</v>
      </c>
      <c r="C31" s="86">
        <v>2.9267786752273746</v>
      </c>
      <c r="D31" s="85">
        <v>24.449696390674983</v>
      </c>
      <c r="E31" s="86">
        <v>1.502673638734402</v>
      </c>
      <c r="F31" s="85">
        <v>52.905270359610768</v>
      </c>
      <c r="G31" s="86">
        <v>2.0353437358625532</v>
      </c>
      <c r="H31" s="12"/>
      <c r="I31" s="12"/>
    </row>
    <row r="32" spans="1:9" ht="15" thickBot="1" x14ac:dyDescent="0.45">
      <c r="A32" s="87" t="s">
        <v>30</v>
      </c>
      <c r="B32" s="88">
        <v>972.24891686516605</v>
      </c>
      <c r="C32" s="89">
        <v>100</v>
      </c>
      <c r="D32" s="88">
        <v>1627.0796106643138</v>
      </c>
      <c r="E32" s="89">
        <v>100</v>
      </c>
      <c r="F32" s="90">
        <v>2599.3285275319931</v>
      </c>
      <c r="G32" s="89">
        <v>100</v>
      </c>
      <c r="H32" s="12"/>
      <c r="I32" s="12"/>
    </row>
    <row r="33" spans="1:1" ht="15.45" x14ac:dyDescent="0.4">
      <c r="A33" s="26" t="s">
        <v>122</v>
      </c>
    </row>
  </sheetData>
  <mergeCells count="13">
    <mergeCell ref="A5:G5"/>
    <mergeCell ref="A19:G19"/>
    <mergeCell ref="A1:G1"/>
    <mergeCell ref="A2:A4"/>
    <mergeCell ref="B2:C2"/>
    <mergeCell ref="D2:E2"/>
    <mergeCell ref="F2:G2"/>
    <mergeCell ref="C3:C4"/>
    <mergeCell ref="D3:D4"/>
    <mergeCell ref="E3:E4"/>
    <mergeCell ref="F3:F4"/>
    <mergeCell ref="G3:G4"/>
    <mergeCell ref="B3:B4"/>
  </mergeCells>
  <pageMargins left="0.7" right="0.7" top="0.75" bottom="0.75" header="0.3" footer="0.3"/>
  <pageSetup paperSize="9" orientation="portrait" horizontalDpi="4294967292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N29"/>
  <sheetViews>
    <sheetView workbookViewId="0">
      <selection activeCell="A3" sqref="A3"/>
    </sheetView>
  </sheetViews>
  <sheetFormatPr baseColWidth="10" defaultColWidth="11.53515625" defaultRowHeight="15.45" x14ac:dyDescent="0.4"/>
  <cols>
    <col min="1" max="1" width="11.53515625" style="48"/>
    <col min="2" max="2" width="11.921875" style="48" bestFit="1" customWidth="1"/>
    <col min="3" max="3" width="11.07421875" style="48" bestFit="1" customWidth="1"/>
    <col min="4" max="14" width="11.53515625" style="48"/>
    <col min="15" max="15" width="22.4609375" style="48" customWidth="1"/>
    <col min="16" max="16384" width="11.53515625" style="48"/>
  </cols>
  <sheetData>
    <row r="2" spans="1:14" ht="15.9" thickBot="1" x14ac:dyDescent="0.45">
      <c r="A2" s="160" t="s">
        <v>133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</row>
    <row r="3" spans="1:14" ht="108.45" thickBot="1" x14ac:dyDescent="0.45">
      <c r="A3" s="3"/>
      <c r="B3" s="4" t="s">
        <v>43</v>
      </c>
      <c r="C3" s="4" t="s">
        <v>44</v>
      </c>
      <c r="D3" s="4" t="s">
        <v>45</v>
      </c>
      <c r="E3" s="4" t="s">
        <v>55</v>
      </c>
      <c r="F3" s="4" t="s">
        <v>47</v>
      </c>
      <c r="G3" s="4" t="s">
        <v>48</v>
      </c>
      <c r="H3" s="4" t="s">
        <v>49</v>
      </c>
      <c r="I3" s="4" t="s">
        <v>50</v>
      </c>
      <c r="J3" s="4" t="s">
        <v>51</v>
      </c>
      <c r="K3" s="4" t="s">
        <v>52</v>
      </c>
      <c r="L3" s="4" t="s">
        <v>53</v>
      </c>
      <c r="M3" s="4" t="s">
        <v>56</v>
      </c>
      <c r="N3" s="4" t="s">
        <v>30</v>
      </c>
    </row>
    <row r="4" spans="1:14" ht="15.9" thickBot="1" x14ac:dyDescent="0.45">
      <c r="A4" s="131" t="s">
        <v>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3"/>
    </row>
    <row r="5" spans="1:14" ht="15.9" thickBot="1" x14ac:dyDescent="0.45">
      <c r="A5" s="7" t="s">
        <v>1</v>
      </c>
      <c r="B5" s="50">
        <v>176.81735853692217</v>
      </c>
      <c r="C5" s="50">
        <v>0.1769747040809847</v>
      </c>
      <c r="D5" s="50">
        <v>23.793606144937392</v>
      </c>
      <c r="E5" s="50">
        <v>4.4048745171267374</v>
      </c>
      <c r="F5" s="50">
        <v>0.89365803257568976</v>
      </c>
      <c r="G5" s="50">
        <v>3.6944708578144212</v>
      </c>
      <c r="H5" s="50">
        <v>7.4213511145158355</v>
      </c>
      <c r="I5" s="50">
        <v>3.6804235502064144</v>
      </c>
      <c r="J5" s="50">
        <v>0.76672286950970403</v>
      </c>
      <c r="K5" s="50">
        <v>8.638260519714204E-2</v>
      </c>
      <c r="L5" s="50">
        <v>7.2514557617953529E-2</v>
      </c>
      <c r="M5" s="50">
        <v>1.4540013158642378</v>
      </c>
      <c r="N5" s="50">
        <v>223.26233880634035</v>
      </c>
    </row>
    <row r="6" spans="1:14" ht="15.9" thickBot="1" x14ac:dyDescent="0.45">
      <c r="A6" s="7" t="s">
        <v>2</v>
      </c>
      <c r="B6" s="50">
        <v>290.63623470551516</v>
      </c>
      <c r="C6" s="50">
        <v>8.98820610068575E-2</v>
      </c>
      <c r="D6" s="50">
        <v>35.547425343981352</v>
      </c>
      <c r="E6" s="50">
        <v>9.0729101796045537</v>
      </c>
      <c r="F6" s="50">
        <v>2.1475432851490686</v>
      </c>
      <c r="G6" s="50">
        <v>5.0150105601894301</v>
      </c>
      <c r="H6" s="50">
        <v>12.809533992774426</v>
      </c>
      <c r="I6" s="50">
        <v>6.0687535325446174</v>
      </c>
      <c r="J6" s="50">
        <v>0.90535164727818063</v>
      </c>
      <c r="K6" s="50">
        <v>1.1484162980299795</v>
      </c>
      <c r="L6" s="50">
        <v>7.529737187698464E-2</v>
      </c>
      <c r="M6" s="50">
        <v>3.013259727293446</v>
      </c>
      <c r="N6" s="50">
        <v>366.52961870526934</v>
      </c>
    </row>
    <row r="7" spans="1:14" ht="15.9" thickBot="1" x14ac:dyDescent="0.45">
      <c r="A7" s="7" t="s">
        <v>3</v>
      </c>
      <c r="B7" s="50">
        <v>112.53502825857377</v>
      </c>
      <c r="C7" s="50">
        <v>0.13875649987187938</v>
      </c>
      <c r="D7" s="50">
        <v>12.601753768990314</v>
      </c>
      <c r="E7" s="50">
        <v>5.7242526504159112</v>
      </c>
      <c r="F7" s="50">
        <v>1.1716605410363174</v>
      </c>
      <c r="G7" s="50">
        <v>3.1198733136823411</v>
      </c>
      <c r="H7" s="50">
        <v>8.4589907431629108</v>
      </c>
      <c r="I7" s="50">
        <v>3.0388072323166195</v>
      </c>
      <c r="J7" s="50">
        <v>1.4850342852357619</v>
      </c>
      <c r="K7" s="50">
        <v>0.95323872277531108</v>
      </c>
      <c r="L7" s="50">
        <v>2.7298910008717273E-2</v>
      </c>
      <c r="M7" s="50">
        <v>4.5005273385681743</v>
      </c>
      <c r="N7" s="50">
        <v>153.75522226463426</v>
      </c>
    </row>
    <row r="8" spans="1:14" ht="15.9" thickBot="1" x14ac:dyDescent="0.45">
      <c r="A8" s="7" t="s">
        <v>4</v>
      </c>
      <c r="B8" s="50">
        <v>161.9860131293006</v>
      </c>
      <c r="C8" s="50">
        <v>0.163184511746259</v>
      </c>
      <c r="D8" s="50">
        <v>24.554245598858419</v>
      </c>
      <c r="E8" s="50">
        <v>9.4683038153737904</v>
      </c>
      <c r="F8" s="50">
        <v>1.7131599173147998</v>
      </c>
      <c r="G8" s="50">
        <v>5.8991507749762864</v>
      </c>
      <c r="H8" s="50">
        <v>7.9555612869623715</v>
      </c>
      <c r="I8" s="50">
        <v>3.8039009245405673</v>
      </c>
      <c r="J8" s="50">
        <v>1.9173119272363328</v>
      </c>
      <c r="K8" s="50">
        <v>0.53801630378385945</v>
      </c>
      <c r="L8" s="50">
        <v>2.0716777450528197E-2</v>
      </c>
      <c r="M8" s="50">
        <v>8.2580000316769926</v>
      </c>
      <c r="N8" s="50">
        <v>226.27756499924223</v>
      </c>
    </row>
    <row r="9" spans="1:14" ht="15.9" thickBot="1" x14ac:dyDescent="0.45">
      <c r="A9" s="7" t="s">
        <v>5</v>
      </c>
      <c r="B9" s="50">
        <v>109.64978543575099</v>
      </c>
      <c r="C9" s="50">
        <v>0.12391481710084706</v>
      </c>
      <c r="D9" s="50">
        <v>12.631483728202953</v>
      </c>
      <c r="E9" s="50">
        <v>6.7273757809698136</v>
      </c>
      <c r="F9" s="50">
        <v>1.199964693286345</v>
      </c>
      <c r="G9" s="50">
        <v>2.7762594927620547</v>
      </c>
      <c r="H9" s="50">
        <v>4.5781442880160848</v>
      </c>
      <c r="I9" s="50">
        <v>2.4398812745436098</v>
      </c>
      <c r="J9" s="50">
        <v>0.33250878335987649</v>
      </c>
      <c r="K9" s="50">
        <v>6.455013573913515E-2</v>
      </c>
      <c r="L9" s="50">
        <v>0</v>
      </c>
      <c r="M9" s="50">
        <v>2.5317388883134102</v>
      </c>
      <c r="N9" s="50">
        <v>143.05560731797348</v>
      </c>
    </row>
    <row r="10" spans="1:14" ht="15.9" thickBot="1" x14ac:dyDescent="0.45">
      <c r="A10" s="7" t="s">
        <v>6</v>
      </c>
      <c r="B10" s="50">
        <v>85.575440914329391</v>
      </c>
      <c r="C10" s="50">
        <v>6.321474693134313E-2</v>
      </c>
      <c r="D10" s="50">
        <v>13.68737206531733</v>
      </c>
      <c r="E10" s="50">
        <v>3.7869081608618358</v>
      </c>
      <c r="F10" s="50">
        <v>0.69080086304913901</v>
      </c>
      <c r="G10" s="50">
        <v>3.3222595737053395</v>
      </c>
      <c r="H10" s="50">
        <v>2.2510194260419816</v>
      </c>
      <c r="I10" s="50">
        <v>1.3838488235857893</v>
      </c>
      <c r="J10" s="50">
        <v>2.6100034146495221</v>
      </c>
      <c r="K10" s="50">
        <v>6.8186433405173366E-3</v>
      </c>
      <c r="L10" s="50">
        <v>4.1509050602969708E-2</v>
      </c>
      <c r="M10" s="50">
        <v>3.7290027785449902</v>
      </c>
      <c r="N10" s="50">
        <v>117.14819846096319</v>
      </c>
    </row>
    <row r="11" spans="1:14" ht="15.9" thickBot="1" x14ac:dyDescent="0.45">
      <c r="A11" s="7" t="s">
        <v>7</v>
      </c>
      <c r="B11" s="50">
        <v>64.606381512639373</v>
      </c>
      <c r="C11" s="50">
        <v>0.22783996446034857</v>
      </c>
      <c r="D11" s="50">
        <v>6.7666754852483653</v>
      </c>
      <c r="E11" s="50">
        <v>3.6762636824004966</v>
      </c>
      <c r="F11" s="50">
        <v>0.63701606057977556</v>
      </c>
      <c r="G11" s="50">
        <v>2.0808400310082318</v>
      </c>
      <c r="H11" s="50">
        <v>1.3460761405729429</v>
      </c>
      <c r="I11" s="50">
        <v>1.1378591780194665</v>
      </c>
      <c r="J11" s="50">
        <v>0.40970835911390857</v>
      </c>
      <c r="K11" s="50">
        <v>3.5036061975896905E-2</v>
      </c>
      <c r="L11" s="50">
        <v>1.7657348883418567E-2</v>
      </c>
      <c r="M11" s="50">
        <v>2.9828489163029892</v>
      </c>
      <c r="N11" s="50">
        <v>83.924202741189589</v>
      </c>
    </row>
    <row r="12" spans="1:14" ht="15.9" thickBot="1" x14ac:dyDescent="0.45">
      <c r="A12" s="7" t="s">
        <v>8</v>
      </c>
      <c r="B12" s="50">
        <v>12.444103775404921</v>
      </c>
      <c r="C12" s="50">
        <v>0.15213289855001291</v>
      </c>
      <c r="D12" s="50">
        <v>3.7553557049363144</v>
      </c>
      <c r="E12" s="50">
        <v>2.0502001135936587</v>
      </c>
      <c r="F12" s="50">
        <v>0.17902687535005765</v>
      </c>
      <c r="G12" s="50">
        <v>0.31950821386034678</v>
      </c>
      <c r="H12" s="50">
        <v>0.87928486604459155</v>
      </c>
      <c r="I12" s="50">
        <v>0.51957743468029605</v>
      </c>
      <c r="J12" s="50">
        <v>0.32038414471519971</v>
      </c>
      <c r="K12" s="50">
        <v>4.8779531847323872E-2</v>
      </c>
      <c r="L12" s="50">
        <v>8.7551449911020762E-2</v>
      </c>
      <c r="M12" s="50">
        <v>0.4703390291879484</v>
      </c>
      <c r="N12" s="50">
        <v>21.226244038082871</v>
      </c>
    </row>
    <row r="13" spans="1:14" ht="15.9" thickBot="1" x14ac:dyDescent="0.45">
      <c r="A13" s="7" t="s">
        <v>106</v>
      </c>
      <c r="B13" s="50">
        <v>10.226433255984034</v>
      </c>
      <c r="C13" s="50">
        <v>0</v>
      </c>
      <c r="D13" s="50">
        <v>0.42257893469558577</v>
      </c>
      <c r="E13" s="50">
        <v>0.71789007422716511</v>
      </c>
      <c r="F13" s="50">
        <v>9.7559212310506196E-2</v>
      </c>
      <c r="G13" s="50">
        <v>7.6560666328211555E-2</v>
      </c>
      <c r="H13" s="50">
        <v>0.16072378765232448</v>
      </c>
      <c r="I13" s="50">
        <v>8.1326833979324005E-3</v>
      </c>
      <c r="J13" s="50">
        <v>0.47131969611296382</v>
      </c>
      <c r="K13" s="50">
        <v>0</v>
      </c>
      <c r="L13" s="50">
        <v>0</v>
      </c>
      <c r="M13" s="50">
        <v>0.88126529905770123</v>
      </c>
      <c r="N13" s="50">
        <v>13.062463609765143</v>
      </c>
    </row>
    <row r="14" spans="1:14" ht="15.9" thickBot="1" x14ac:dyDescent="0.45">
      <c r="A14" s="7" t="s">
        <v>85</v>
      </c>
      <c r="B14" s="50">
        <v>25.452462706707191</v>
      </c>
      <c r="C14" s="50">
        <v>9.379231776332915E-2</v>
      </c>
      <c r="D14" s="50">
        <v>2.3646351438396724</v>
      </c>
      <c r="E14" s="50">
        <v>1.5715892892897303E-2</v>
      </c>
      <c r="F14" s="50">
        <v>1.1107648720525389E-2</v>
      </c>
      <c r="G14" s="50">
        <v>0.37230032854716522</v>
      </c>
      <c r="H14" s="50">
        <v>8.7592344497057686E-3</v>
      </c>
      <c r="I14" s="50">
        <v>8.8222119115236603E-3</v>
      </c>
      <c r="J14" s="50">
        <v>8.9770841920908508E-4</v>
      </c>
      <c r="K14" s="50">
        <v>0</v>
      </c>
      <c r="L14" s="50">
        <v>1.9887694210170659E-5</v>
      </c>
      <c r="M14" s="50">
        <v>0.10058770623764364</v>
      </c>
      <c r="N14" s="50">
        <v>28.429100787185916</v>
      </c>
    </row>
    <row r="15" spans="1:14" ht="15.9" thickBot="1" x14ac:dyDescent="0.45">
      <c r="A15" s="7" t="s">
        <v>107</v>
      </c>
      <c r="B15" s="50">
        <v>80.051577701303302</v>
      </c>
      <c r="C15" s="50">
        <v>0.12378531901277827</v>
      </c>
      <c r="D15" s="50">
        <v>4.2141522127751889</v>
      </c>
      <c r="E15" s="50">
        <v>0.74911634783836201</v>
      </c>
      <c r="F15" s="50">
        <v>0.65153078724005864</v>
      </c>
      <c r="G15" s="50">
        <v>1.3476025678959582</v>
      </c>
      <c r="H15" s="50">
        <v>1.0225265086821234</v>
      </c>
      <c r="I15" s="50">
        <v>0.98168635643803182</v>
      </c>
      <c r="J15" s="50">
        <v>0.23539090656704539</v>
      </c>
      <c r="K15" s="50">
        <v>4.1674676821162413E-3</v>
      </c>
      <c r="L15" s="50">
        <v>0</v>
      </c>
      <c r="M15" s="50">
        <v>0.65010018357762034</v>
      </c>
      <c r="N15" s="50">
        <v>90.031636358966509</v>
      </c>
    </row>
    <row r="16" spans="1:14" ht="15.9" thickBot="1" x14ac:dyDescent="0.45">
      <c r="A16" s="7" t="s">
        <v>108</v>
      </c>
      <c r="B16" s="50">
        <v>45.483032060888618</v>
      </c>
      <c r="C16" s="50">
        <v>0.15590106178787197</v>
      </c>
      <c r="D16" s="50">
        <v>4.7219386459518837</v>
      </c>
      <c r="E16" s="50">
        <v>1.0257045635049067</v>
      </c>
      <c r="F16" s="50">
        <v>0.67019592611895096</v>
      </c>
      <c r="G16" s="50">
        <v>1.8460203379269331</v>
      </c>
      <c r="H16" s="50">
        <v>2.5673520076411767</v>
      </c>
      <c r="I16" s="50">
        <v>1.2193168312645601</v>
      </c>
      <c r="J16" s="50">
        <v>8.8188925603495866E-2</v>
      </c>
      <c r="K16" s="50">
        <v>0</v>
      </c>
      <c r="L16" s="50">
        <v>0</v>
      </c>
      <c r="M16" s="50">
        <v>0.89048984620157312</v>
      </c>
      <c r="N16" s="50">
        <v>58.66814020689413</v>
      </c>
    </row>
    <row r="17" spans="1:14" ht="15.9" thickBot="1" x14ac:dyDescent="0.45">
      <c r="A17" s="7" t="s">
        <v>109</v>
      </c>
      <c r="B17" s="50">
        <v>45.605212118608854</v>
      </c>
      <c r="C17" s="50">
        <v>4.8518238149957441E-2</v>
      </c>
      <c r="D17" s="50">
        <v>5.3641160807925345</v>
      </c>
      <c r="E17" s="50">
        <v>0.98712023300467233</v>
      </c>
      <c r="F17" s="50">
        <v>0.60313929858756132</v>
      </c>
      <c r="G17" s="50">
        <v>1.3352941171740855</v>
      </c>
      <c r="H17" s="50">
        <v>1.7666536828594857</v>
      </c>
      <c r="I17" s="50">
        <v>0.95010629515124634</v>
      </c>
      <c r="J17" s="50">
        <v>0.13616591218782684</v>
      </c>
      <c r="K17" s="50">
        <v>1.1714086370846245E-2</v>
      </c>
      <c r="L17" s="50">
        <v>0</v>
      </c>
      <c r="M17" s="50">
        <v>0.89726426791873448</v>
      </c>
      <c r="N17" s="50">
        <v>57.70530433078018</v>
      </c>
    </row>
    <row r="18" spans="1:14" ht="15.9" thickBot="1" x14ac:dyDescent="0.45">
      <c r="A18" s="7" t="s">
        <v>125</v>
      </c>
      <c r="B18" s="50">
        <v>26.229138838530027</v>
      </c>
      <c r="C18" s="50">
        <v>9.5558598374973595E-3</v>
      </c>
      <c r="D18" s="50">
        <v>2.8979283727604135</v>
      </c>
      <c r="E18" s="50">
        <v>1.0572284636705429</v>
      </c>
      <c r="F18" s="50">
        <v>0.2336055590488727</v>
      </c>
      <c r="G18" s="50">
        <v>1.067154747590308</v>
      </c>
      <c r="H18" s="50">
        <v>0.54185542198132086</v>
      </c>
      <c r="I18" s="50">
        <v>0.34331874788859562</v>
      </c>
      <c r="J18" s="50">
        <v>9.9651209986573716E-2</v>
      </c>
      <c r="K18" s="50">
        <v>0</v>
      </c>
      <c r="L18" s="50">
        <v>0</v>
      </c>
      <c r="M18" s="50">
        <v>0.82103265669654446</v>
      </c>
      <c r="N18" s="50">
        <v>33.300469877991311</v>
      </c>
    </row>
    <row r="19" spans="1:14" ht="15.9" thickBot="1" x14ac:dyDescent="0.45">
      <c r="A19" s="7" t="s">
        <v>111</v>
      </c>
      <c r="B19" s="50">
        <v>136.43161935205745</v>
      </c>
      <c r="C19" s="50">
        <v>2.227601833099482E-2</v>
      </c>
      <c r="D19" s="50">
        <v>13.000875288223892</v>
      </c>
      <c r="E19" s="50">
        <v>5.2604808307276638</v>
      </c>
      <c r="F19" s="50">
        <v>1.3447505379378155</v>
      </c>
      <c r="G19" s="50">
        <v>3.9503903956754236</v>
      </c>
      <c r="H19" s="50">
        <v>10.019581753579729</v>
      </c>
      <c r="I19" s="50">
        <v>2.6987829595419264</v>
      </c>
      <c r="J19" s="50">
        <v>0.24427559578666033</v>
      </c>
      <c r="K19" s="50">
        <v>5.3413023136236119E-4</v>
      </c>
      <c r="L19" s="50">
        <v>1.3510452595735519E-2</v>
      </c>
      <c r="M19" s="50">
        <v>5.0503434476566671</v>
      </c>
      <c r="N19" s="50">
        <v>178.03742076229867</v>
      </c>
    </row>
    <row r="20" spans="1:14" ht="15.9" thickBot="1" x14ac:dyDescent="0.45">
      <c r="A20" s="7" t="s">
        <v>112</v>
      </c>
      <c r="B20" s="50">
        <v>79.105047624933476</v>
      </c>
      <c r="C20" s="50">
        <v>0.11204685325263351</v>
      </c>
      <c r="D20" s="50">
        <v>6.3417308440280946</v>
      </c>
      <c r="E20" s="50">
        <v>2.8981512490555636</v>
      </c>
      <c r="F20" s="50">
        <v>0.80794111254428713</v>
      </c>
      <c r="G20" s="50">
        <v>1.8666440615550255</v>
      </c>
      <c r="H20" s="50">
        <v>5.002413030677288</v>
      </c>
      <c r="I20" s="50">
        <v>1.7655555114150285</v>
      </c>
      <c r="J20" s="50">
        <v>0.11102500175370969</v>
      </c>
      <c r="K20" s="50">
        <v>7.5983537292472675E-2</v>
      </c>
      <c r="L20" s="50">
        <v>1.0901327049525804E-2</v>
      </c>
      <c r="M20" s="50">
        <v>1.3490102655744598</v>
      </c>
      <c r="N20" s="50">
        <v>99.446450419087981</v>
      </c>
    </row>
    <row r="21" spans="1:14" ht="15.9" thickBot="1" x14ac:dyDescent="0.45">
      <c r="A21" s="7" t="s">
        <v>113</v>
      </c>
      <c r="B21" s="50">
        <v>47.253524215949625</v>
      </c>
      <c r="C21" s="50">
        <v>4.9752933333383119E-2</v>
      </c>
      <c r="D21" s="50">
        <v>3.8552411652497498</v>
      </c>
      <c r="E21" s="50">
        <v>1.1333753412113878</v>
      </c>
      <c r="F21" s="50">
        <v>0.72767694811337547</v>
      </c>
      <c r="G21" s="50">
        <v>1.1651839993416406</v>
      </c>
      <c r="H21" s="50">
        <v>2.389343495952819</v>
      </c>
      <c r="I21" s="50">
        <v>0.94783489470481264</v>
      </c>
      <c r="J21" s="50">
        <v>0.10473843176453321</v>
      </c>
      <c r="K21" s="50">
        <v>4.6542025659993897E-4</v>
      </c>
      <c r="L21" s="50">
        <v>2.8779158110542449E-2</v>
      </c>
      <c r="M21" s="50">
        <v>2.2343082676979074</v>
      </c>
      <c r="N21" s="50">
        <v>59.890224271687558</v>
      </c>
    </row>
    <row r="22" spans="1:14" ht="15.9" thickBot="1" x14ac:dyDescent="0.45">
      <c r="A22" s="7" t="s">
        <v>114</v>
      </c>
      <c r="B22" s="50">
        <v>18.855164855559767</v>
      </c>
      <c r="C22" s="50">
        <v>3.9243703496527737E-3</v>
      </c>
      <c r="D22" s="50">
        <v>2.6160610181688266</v>
      </c>
      <c r="E22" s="50">
        <v>0.83842789076361046</v>
      </c>
      <c r="F22" s="50">
        <v>0.14877553761466089</v>
      </c>
      <c r="G22" s="50">
        <v>0.5965785940370919</v>
      </c>
      <c r="H22" s="50">
        <v>0.52279757920401682</v>
      </c>
      <c r="I22" s="50">
        <v>0.3885796095516299</v>
      </c>
      <c r="J22" s="50">
        <v>0.19991348937883294</v>
      </c>
      <c r="K22" s="50">
        <v>3.7213339684900114E-2</v>
      </c>
      <c r="L22" s="50">
        <v>7.700433252701624E-3</v>
      </c>
      <c r="M22" s="50">
        <v>0.87031209224165484</v>
      </c>
      <c r="N22" s="50">
        <v>25.08544880981195</v>
      </c>
    </row>
    <row r="23" spans="1:14" ht="15.9" thickBot="1" x14ac:dyDescent="0.45">
      <c r="A23" s="7" t="s">
        <v>115</v>
      </c>
      <c r="B23" s="50">
        <v>109.46079508491707</v>
      </c>
      <c r="C23" s="50">
        <v>3.4076037361965676E-2</v>
      </c>
      <c r="D23" s="50">
        <v>8.4613425458334817</v>
      </c>
      <c r="E23" s="50">
        <v>0.97124333880338931</v>
      </c>
      <c r="F23" s="50">
        <v>0.4106231976635239</v>
      </c>
      <c r="G23" s="50">
        <v>1.3342506510838648</v>
      </c>
      <c r="H23" s="50">
        <v>1.6389475082738814</v>
      </c>
      <c r="I23" s="50">
        <v>0.9521290985950478</v>
      </c>
      <c r="J23" s="50">
        <v>7.8756893419569665E-2</v>
      </c>
      <c r="K23" s="50">
        <v>1.8474360199444512E-2</v>
      </c>
      <c r="L23" s="50">
        <v>1.7879781072148733E-4</v>
      </c>
      <c r="M23" s="50">
        <v>2.1249053669437843</v>
      </c>
      <c r="N23" s="50">
        <v>125.48572288086672</v>
      </c>
    </row>
    <row r="24" spans="1:14" ht="15.9" thickBot="1" x14ac:dyDescent="0.45">
      <c r="A24" s="7" t="s">
        <v>9</v>
      </c>
      <c r="B24" s="50">
        <v>354.04135809909423</v>
      </c>
      <c r="C24" s="50">
        <v>0.727140898381331</v>
      </c>
      <c r="D24" s="50">
        <v>39.02271617291494</v>
      </c>
      <c r="E24" s="50">
        <v>56.07496534123252</v>
      </c>
      <c r="F24" s="50">
        <v>5.087543455469242</v>
      </c>
      <c r="G24" s="50">
        <v>10.817830979817062</v>
      </c>
      <c r="H24" s="50">
        <v>38.215363183993951</v>
      </c>
      <c r="I24" s="50">
        <v>12.759713539974401</v>
      </c>
      <c r="J24" s="50">
        <v>4.2246067019309992</v>
      </c>
      <c r="K24" s="50">
        <v>2.0047406156189669</v>
      </c>
      <c r="L24" s="50">
        <v>6.8954302988865712E-4</v>
      </c>
      <c r="M24" s="50">
        <v>30.03651584168842</v>
      </c>
      <c r="N24" s="50">
        <v>553.01318437312068</v>
      </c>
    </row>
    <row r="25" spans="1:14" ht="15.9" thickBot="1" x14ac:dyDescent="0.45">
      <c r="A25" s="157" t="s">
        <v>10</v>
      </c>
      <c r="B25" s="158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9"/>
    </row>
    <row r="26" spans="1:14" ht="15.9" thickBot="1" x14ac:dyDescent="0.45">
      <c r="A26" s="7" t="s">
        <v>11</v>
      </c>
      <c r="B26" s="50">
        <v>681.96645372870682</v>
      </c>
      <c r="C26" s="50">
        <v>1.4987172093602845</v>
      </c>
      <c r="D26" s="50">
        <v>85.71213970292473</v>
      </c>
      <c r="E26" s="50">
        <v>82.882318398060605</v>
      </c>
      <c r="F26" s="50">
        <v>8.4327909298949031</v>
      </c>
      <c r="G26" s="50">
        <v>19.531705721188466</v>
      </c>
      <c r="H26" s="50">
        <v>55.969181540967533</v>
      </c>
      <c r="I26" s="50">
        <v>21.352767812985245</v>
      </c>
      <c r="J26" s="50">
        <v>7.2811044569832415</v>
      </c>
      <c r="K26" s="50">
        <v>3.4641276697227434</v>
      </c>
      <c r="L26" s="50">
        <v>0.26989218387170311</v>
      </c>
      <c r="M26" s="50">
        <v>41.477148052416787</v>
      </c>
      <c r="N26" s="50">
        <v>1009.8383474066724</v>
      </c>
    </row>
    <row r="27" spans="1:14" ht="15.9" thickBot="1" x14ac:dyDescent="0.45">
      <c r="A27" s="72" t="s">
        <v>12</v>
      </c>
      <c r="B27" s="50">
        <v>1310.4792584517284</v>
      </c>
      <c r="C27" s="50">
        <v>1.017952901949631</v>
      </c>
      <c r="D27" s="50">
        <v>140.9090945627805</v>
      </c>
      <c r="E27" s="50">
        <v>33.758190069219282</v>
      </c>
      <c r="F27" s="50">
        <v>10.994488559815501</v>
      </c>
      <c r="G27" s="50">
        <v>32.471478543783014</v>
      </c>
      <c r="H27" s="50">
        <v>53.587097512073598</v>
      </c>
      <c r="I27" s="50">
        <v>23.744262877287174</v>
      </c>
      <c r="J27" s="50">
        <v>7.4608514470264309</v>
      </c>
      <c r="K27" s="50">
        <v>1.5704035903032523</v>
      </c>
      <c r="L27" s="50">
        <v>0.13443288202321482</v>
      </c>
      <c r="M27" s="50">
        <v>31.368705214827283</v>
      </c>
      <c r="N27" s="50">
        <v>1647.496216612981</v>
      </c>
    </row>
    <row r="28" spans="1:14" ht="16.3" thickTop="1" thickBot="1" x14ac:dyDescent="0.45">
      <c r="A28" s="73" t="s">
        <v>14</v>
      </c>
      <c r="B28" s="91">
        <v>1992.4457121814221</v>
      </c>
      <c r="C28" s="91">
        <v>2.516670111309987</v>
      </c>
      <c r="D28" s="91">
        <v>226.62123426570477</v>
      </c>
      <c r="E28" s="91">
        <v>116.64050846728546</v>
      </c>
      <c r="F28" s="91">
        <v>19.427279489711104</v>
      </c>
      <c r="G28" s="91">
        <v>52.00318426496996</v>
      </c>
      <c r="H28" s="91">
        <v>109.55627905304141</v>
      </c>
      <c r="I28" s="91">
        <v>45.09703069027146</v>
      </c>
      <c r="J28" s="91">
        <v>14.741955904010483</v>
      </c>
      <c r="K28" s="91">
        <v>5.0345312600257861</v>
      </c>
      <c r="L28" s="91">
        <v>0.40432506589492928</v>
      </c>
      <c r="M28" s="91">
        <v>72.8458532672405</v>
      </c>
      <c r="N28" s="91">
        <v>2657.3345640254984</v>
      </c>
    </row>
    <row r="29" spans="1:14" ht="15.9" thickTop="1" x14ac:dyDescent="0.4">
      <c r="A29" s="27" t="s">
        <v>122</v>
      </c>
    </row>
  </sheetData>
  <mergeCells count="3">
    <mergeCell ref="A4:N4"/>
    <mergeCell ref="A25:N25"/>
    <mergeCell ref="A2:N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17"/>
  <sheetViews>
    <sheetView workbookViewId="0">
      <selection activeCell="A5" sqref="A5"/>
    </sheetView>
  </sheetViews>
  <sheetFormatPr baseColWidth="10" defaultColWidth="11.4609375" defaultRowHeight="12.45" x14ac:dyDescent="0.3"/>
  <cols>
    <col min="1" max="1" width="111.921875" style="21" customWidth="1"/>
    <col min="2" max="2" width="2" style="19" customWidth="1"/>
    <col min="3" max="3" width="7.921875" style="19" customWidth="1"/>
    <col min="4" max="16384" width="11.4609375" style="19"/>
  </cols>
  <sheetData>
    <row r="2" spans="1:4" ht="15" x14ac:dyDescent="0.35">
      <c r="A2" s="24" t="s">
        <v>57</v>
      </c>
      <c r="C2" s="20"/>
      <c r="D2" s="20"/>
    </row>
    <row r="3" spans="1:4" x14ac:dyDescent="0.3">
      <c r="B3" s="93"/>
      <c r="C3" s="93"/>
    </row>
    <row r="4" spans="1:4" ht="15" x14ac:dyDescent="0.3">
      <c r="A4" s="22" t="str">
        <f>+Santé_ménage!B7</f>
        <v>1.	SANTE DES MEMBRES DU MENAGE</v>
      </c>
    </row>
    <row r="5" spans="1:4" x14ac:dyDescent="0.3">
      <c r="A5" s="21" t="str">
        <f>Tab1.1!_Toc495579732</f>
        <v>Tableau 1- 1 : Évolution des taux de morbidité, par région, milieu, groupe d’âge et niveau d'instruction selon le sexe (%)</v>
      </c>
      <c r="C5" s="23"/>
    </row>
    <row r="6" spans="1:4" ht="24.9" x14ac:dyDescent="0.3">
      <c r="A6" s="21" t="str">
        <f>Tab1.2!_Toc495579733</f>
        <v>Tableau 1- 2 : Taux de morbidité par région, milieu et niveau d’instruction du chef de ménage selon le groupe d’âges au cours des trois derniers mois (%)</v>
      </c>
      <c r="C6" s="23"/>
    </row>
    <row r="7" spans="1:4" ht="24.9" x14ac:dyDescent="0.3">
      <c r="A7" s="21" t="str">
        <f>+Tab1.2!_Toc495579733</f>
        <v>Tableau 1- 2 : Taux de morbidité par région, milieu et niveau d’instruction du chef de ménage selon le groupe d’âges au cours des trois derniers mois (%)</v>
      </c>
      <c r="C7" s="23"/>
    </row>
    <row r="8" spans="1:4" x14ac:dyDescent="0.3">
      <c r="A8" s="21" t="str">
        <f>Tab1.4!_Toc495579735</f>
        <v>Tableau 1- 4: Proportion des personnes ayant une assurance maladie  (%)</v>
      </c>
      <c r="C8" s="23"/>
    </row>
    <row r="9" spans="1:4" x14ac:dyDescent="0.3">
      <c r="A9" s="21" t="str">
        <f>+Tab1.5!_Toc495579713</f>
        <v>Tableau 1- 5: Les types d'assurance maladie les plus frequentées au Mali (%)</v>
      </c>
      <c r="C9" s="23"/>
    </row>
    <row r="10" spans="1:4" x14ac:dyDescent="0.3">
      <c r="A10" s="21" t="str">
        <f>Tab1.6!_Toc495579714</f>
        <v>Tableau 1- 6: Consommation du tabac  (%)</v>
      </c>
      <c r="C10" s="23"/>
    </row>
    <row r="11" spans="1:4" ht="15" x14ac:dyDescent="0.3">
      <c r="A11" s="22"/>
      <c r="C11" s="23"/>
    </row>
    <row r="12" spans="1:4" ht="15" x14ac:dyDescent="0.3">
      <c r="A12" s="22" t="str">
        <f>+Conso!C9</f>
        <v xml:space="preserve">DEPENSES DE CONSOMMATION TRIMESTRIELLE </v>
      </c>
      <c r="C12" s="23"/>
    </row>
    <row r="13" spans="1:4" x14ac:dyDescent="0.3">
      <c r="A13" s="21" t="str">
        <f>+Tab2.1!_Toc29306367</f>
        <v>Tableau 2- 1: Dépenses trimestrielles des selon le milieu de résidence (FCFA)</v>
      </c>
      <c r="C13" s="23"/>
    </row>
    <row r="14" spans="1:4" x14ac:dyDescent="0.3">
      <c r="A14" s="21" t="str">
        <f>+'Tab2.2'!A2</f>
        <v>Tableau 2- 2: Proportion des dépenses selon milieu et le mode d’acquisition (%)</v>
      </c>
      <c r="C14" s="23"/>
    </row>
    <row r="15" spans="1:4" x14ac:dyDescent="0.3">
      <c r="A15" s="21" t="str">
        <f>+Tab2.3!_Toc29306368</f>
        <v>Tableau 2- 3: Structure de la consommation des ménages entre juillet – septembre 2024 selon le mode d’acquisition (%)</v>
      </c>
      <c r="C15" s="23"/>
    </row>
    <row r="16" spans="1:4" x14ac:dyDescent="0.3">
      <c r="A16" s="21" t="str">
        <f>+Tab2.4!_Hlk28104207</f>
        <v>Tableau 2- 4: Part des dépenses par fonctions de consommation selon le milieu de résidence</v>
      </c>
      <c r="C16" s="23"/>
    </row>
    <row r="17" spans="1:3" x14ac:dyDescent="0.3">
      <c r="A17" s="21" t="str">
        <f>+'Tab2.5'!A2</f>
        <v>Tableau 2- 5: Dépenses trimestrielles par région et selon le poste (milliards de FCFA)</v>
      </c>
      <c r="C17" s="23"/>
    </row>
  </sheetData>
  <mergeCells count="1">
    <mergeCell ref="B3:C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7:G12"/>
  <sheetViews>
    <sheetView topLeftCell="A2" workbookViewId="0">
      <selection activeCell="E16" sqref="E16"/>
    </sheetView>
  </sheetViews>
  <sheetFormatPr baseColWidth="10" defaultRowHeight="14.6" x14ac:dyDescent="0.4"/>
  <sheetData>
    <row r="7" spans="2:7" ht="15.75" customHeight="1" x14ac:dyDescent="0.4">
      <c r="B7" s="94" t="s">
        <v>58</v>
      </c>
      <c r="C7" s="94"/>
      <c r="D7" s="94"/>
      <c r="E7" s="94"/>
      <c r="F7" s="94"/>
      <c r="G7" s="94"/>
    </row>
    <row r="8" spans="2:7" x14ac:dyDescent="0.4">
      <c r="B8" s="94"/>
      <c r="C8" s="94"/>
      <c r="D8" s="94"/>
      <c r="E8" s="94"/>
      <c r="F8" s="94"/>
      <c r="G8" s="94"/>
    </row>
    <row r="9" spans="2:7" x14ac:dyDescent="0.4">
      <c r="B9" s="94"/>
      <c r="C9" s="94"/>
      <c r="D9" s="94"/>
      <c r="E9" s="94"/>
      <c r="F9" s="94"/>
      <c r="G9" s="94"/>
    </row>
    <row r="10" spans="2:7" x14ac:dyDescent="0.4">
      <c r="B10" s="94"/>
      <c r="C10" s="94"/>
      <c r="D10" s="94"/>
      <c r="E10" s="94"/>
      <c r="F10" s="94"/>
      <c r="G10" s="94"/>
    </row>
    <row r="11" spans="2:7" ht="37.5" customHeight="1" x14ac:dyDescent="0.4">
      <c r="B11" s="94"/>
      <c r="C11" s="94"/>
      <c r="D11" s="94"/>
      <c r="E11" s="94"/>
      <c r="F11" s="94"/>
      <c r="G11" s="94"/>
    </row>
    <row r="12" spans="2:7" ht="38.25" customHeight="1" x14ac:dyDescent="0.4">
      <c r="B12" s="94"/>
      <c r="C12" s="94"/>
      <c r="D12" s="94"/>
      <c r="E12" s="94"/>
      <c r="F12" s="94"/>
      <c r="G12" s="94"/>
    </row>
  </sheetData>
  <mergeCells count="1">
    <mergeCell ref="B7:G1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J43"/>
  <sheetViews>
    <sheetView workbookViewId="0">
      <selection activeCell="B42" sqref="B42:J42"/>
    </sheetView>
  </sheetViews>
  <sheetFormatPr baseColWidth="10" defaultColWidth="11.53515625" defaultRowHeight="15.65" customHeight="1" x14ac:dyDescent="0.4"/>
  <cols>
    <col min="1" max="1" width="17.3828125" style="48" customWidth="1"/>
    <col min="2" max="2" width="13.84375" style="48" bestFit="1" customWidth="1"/>
    <col min="3" max="4" width="13.53515625" style="48" bestFit="1" customWidth="1"/>
    <col min="5" max="5" width="15.61328125" style="48" customWidth="1"/>
    <col min="6" max="6" width="11.53515625" style="48"/>
    <col min="7" max="7" width="14.921875" style="48" customWidth="1"/>
    <col min="8" max="16384" width="11.53515625" style="48"/>
  </cols>
  <sheetData>
    <row r="2" spans="1:10" ht="15.65" customHeight="1" thickBot="1" x14ac:dyDescent="0.45">
      <c r="A2" s="97" t="s">
        <v>98</v>
      </c>
      <c r="B2" s="97"/>
      <c r="C2" s="97"/>
      <c r="D2" s="97"/>
      <c r="E2" s="97"/>
      <c r="F2" s="97"/>
      <c r="G2" s="97"/>
      <c r="I2" s="54"/>
    </row>
    <row r="3" spans="1:10" ht="15.65" customHeight="1" thickBot="1" x14ac:dyDescent="0.45">
      <c r="A3" s="25"/>
      <c r="B3" s="98" t="s">
        <v>116</v>
      </c>
      <c r="C3" s="99"/>
      <c r="D3" s="100"/>
      <c r="E3" s="101" t="s">
        <v>117</v>
      </c>
      <c r="F3" s="99"/>
      <c r="G3" s="102"/>
      <c r="H3" s="101" t="s">
        <v>118</v>
      </c>
      <c r="I3" s="99"/>
      <c r="J3" s="102"/>
    </row>
    <row r="4" spans="1:10" ht="15.65" customHeight="1" thickBot="1" x14ac:dyDescent="0.45">
      <c r="A4" s="3"/>
      <c r="B4" s="2" t="s">
        <v>15</v>
      </c>
      <c r="C4" s="2" t="s">
        <v>16</v>
      </c>
      <c r="D4" s="2" t="s">
        <v>14</v>
      </c>
      <c r="E4" s="2" t="s">
        <v>15</v>
      </c>
      <c r="F4" s="2" t="s">
        <v>16</v>
      </c>
      <c r="G4" s="2" t="s">
        <v>14</v>
      </c>
      <c r="H4" s="2" t="s">
        <v>15</v>
      </c>
      <c r="I4" s="2" t="s">
        <v>16</v>
      </c>
      <c r="J4" s="2" t="s">
        <v>14</v>
      </c>
    </row>
    <row r="5" spans="1:10" ht="15.65" customHeight="1" x14ac:dyDescent="0.4">
      <c r="A5" s="95" t="s">
        <v>0</v>
      </c>
      <c r="B5" s="96"/>
      <c r="C5" s="96"/>
      <c r="D5" s="96"/>
      <c r="E5" s="96"/>
      <c r="F5" s="96"/>
      <c r="G5" s="96"/>
      <c r="H5" s="96"/>
      <c r="I5" s="96"/>
      <c r="J5" s="96"/>
    </row>
    <row r="6" spans="1:10" ht="15.65" customHeight="1" thickBot="1" x14ac:dyDescent="0.45">
      <c r="A6" s="1" t="s">
        <v>1</v>
      </c>
      <c r="B6" s="35">
        <v>28.428557423895288</v>
      </c>
      <c r="C6" s="35">
        <v>32.305383704932858</v>
      </c>
      <c r="D6" s="35">
        <v>30.343242608253007</v>
      </c>
      <c r="E6" s="35">
        <v>17.086559531732942</v>
      </c>
      <c r="F6" s="35">
        <v>19.346541767727238</v>
      </c>
      <c r="G6" s="35">
        <v>18.209106826583348</v>
      </c>
      <c r="H6" s="35">
        <v>18.562084079544309</v>
      </c>
      <c r="I6" s="35">
        <v>20.033259629494811</v>
      </c>
      <c r="J6" s="35">
        <v>19.294969994791273</v>
      </c>
    </row>
    <row r="7" spans="1:10" ht="15.65" customHeight="1" thickBot="1" x14ac:dyDescent="0.45">
      <c r="A7" s="1" t="s">
        <v>2</v>
      </c>
      <c r="B7" s="35">
        <v>26.428859029989749</v>
      </c>
      <c r="C7" s="35">
        <v>30.868738589426282</v>
      </c>
      <c r="D7" s="35">
        <v>28.679031257973115</v>
      </c>
      <c r="E7" s="35">
        <v>19.092925788489271</v>
      </c>
      <c r="F7" s="35">
        <v>22.256839361721148</v>
      </c>
      <c r="G7" s="35">
        <v>20.704575595722289</v>
      </c>
      <c r="H7" s="35">
        <v>17.799810573919853</v>
      </c>
      <c r="I7" s="35">
        <v>19.947361603280182</v>
      </c>
      <c r="J7" s="35">
        <v>18.893409754485081</v>
      </c>
    </row>
    <row r="8" spans="1:10" ht="15.65" customHeight="1" thickBot="1" x14ac:dyDescent="0.45">
      <c r="A8" s="1" t="s">
        <v>3</v>
      </c>
      <c r="B8" s="35">
        <v>26.788825856967946</v>
      </c>
      <c r="C8" s="35">
        <v>36.732598256537088</v>
      </c>
      <c r="D8" s="35">
        <v>31.889378472528357</v>
      </c>
      <c r="E8" s="35">
        <v>22.968583462002471</v>
      </c>
      <c r="F8" s="35">
        <v>29.801174970331378</v>
      </c>
      <c r="G8" s="35">
        <v>26.471446739668792</v>
      </c>
      <c r="H8" s="35">
        <v>25.775225935004762</v>
      </c>
      <c r="I8" s="35">
        <v>32.720791411882914</v>
      </c>
      <c r="J8" s="35">
        <v>29.329733836520255</v>
      </c>
    </row>
    <row r="9" spans="1:10" ht="15.65" customHeight="1" thickBot="1" x14ac:dyDescent="0.45">
      <c r="A9" s="1" t="s">
        <v>4</v>
      </c>
      <c r="B9" s="35">
        <v>35.400596674235203</v>
      </c>
      <c r="C9" s="35">
        <v>39.968735485990649</v>
      </c>
      <c r="D9" s="35">
        <v>37.713218600797155</v>
      </c>
      <c r="E9" s="35">
        <v>21.441812058088214</v>
      </c>
      <c r="F9" s="35">
        <v>24.851160653507371</v>
      </c>
      <c r="G9" s="35">
        <v>23.167459301466089</v>
      </c>
      <c r="H9" s="35">
        <v>29.446539032718533</v>
      </c>
      <c r="I9" s="35">
        <v>32.260934179688824</v>
      </c>
      <c r="J9" s="35">
        <v>30.873612584141984</v>
      </c>
    </row>
    <row r="10" spans="1:10" ht="15.65" customHeight="1" thickBot="1" x14ac:dyDescent="0.45">
      <c r="A10" s="1" t="s">
        <v>5</v>
      </c>
      <c r="B10" s="35">
        <v>55.044453247684466</v>
      </c>
      <c r="C10" s="35">
        <v>61.176992591910597</v>
      </c>
      <c r="D10" s="35">
        <v>58.197341682791823</v>
      </c>
      <c r="E10" s="35">
        <v>44.414917429831526</v>
      </c>
      <c r="F10" s="35">
        <v>50.666974604583615</v>
      </c>
      <c r="G10" s="35">
        <v>47.653073935183826</v>
      </c>
      <c r="H10" s="35">
        <v>39.616061017065512</v>
      </c>
      <c r="I10" s="35">
        <v>43.969283845896911</v>
      </c>
      <c r="J10" s="35">
        <v>41.862429091501014</v>
      </c>
    </row>
    <row r="11" spans="1:10" ht="15.65" customHeight="1" thickBot="1" x14ac:dyDescent="0.45">
      <c r="A11" s="1" t="s">
        <v>6</v>
      </c>
      <c r="B11" s="35">
        <v>53.698384664863461</v>
      </c>
      <c r="C11" s="35">
        <v>55.950777663203134</v>
      </c>
      <c r="D11" s="35">
        <v>54.759935460996203</v>
      </c>
      <c r="E11" s="35">
        <v>43.168759855513436</v>
      </c>
      <c r="F11" s="35">
        <v>42.324634532116121</v>
      </c>
      <c r="G11" s="35">
        <v>42.770749294291583</v>
      </c>
      <c r="H11" s="35">
        <v>46.629848124394144</v>
      </c>
      <c r="I11" s="35">
        <v>47.065664524297482</v>
      </c>
      <c r="J11" s="35">
        <v>46.834801801681031</v>
      </c>
    </row>
    <row r="12" spans="1:10" ht="15.65" customHeight="1" thickBot="1" x14ac:dyDescent="0.45">
      <c r="A12" s="1" t="s">
        <v>7</v>
      </c>
      <c r="B12" s="35">
        <v>26.27185185983959</v>
      </c>
      <c r="C12" s="35">
        <v>33.567214442060511</v>
      </c>
      <c r="D12" s="35">
        <v>29.891526396186034</v>
      </c>
      <c r="E12" s="35">
        <v>21.50335899770123</v>
      </c>
      <c r="F12" s="35">
        <v>28.733642989292196</v>
      </c>
      <c r="G12" s="35">
        <v>25.08516869585441</v>
      </c>
      <c r="H12" s="35">
        <v>28.109889987412306</v>
      </c>
      <c r="I12" s="35">
        <v>34.801126996130186</v>
      </c>
      <c r="J12" s="35">
        <v>31.408634493744557</v>
      </c>
    </row>
    <row r="13" spans="1:10" ht="15.65" customHeight="1" thickBot="1" x14ac:dyDescent="0.45">
      <c r="A13" s="1" t="s">
        <v>8</v>
      </c>
      <c r="B13" s="35">
        <v>46.109047506338335</v>
      </c>
      <c r="C13" s="35">
        <v>50.482338547349926</v>
      </c>
      <c r="D13" s="35">
        <v>48.200536485013359</v>
      </c>
      <c r="E13" s="35">
        <v>45.635633339000101</v>
      </c>
      <c r="F13" s="35">
        <v>46.901802097164186</v>
      </c>
      <c r="G13" s="35">
        <v>46.241167701568124</v>
      </c>
      <c r="H13" s="35">
        <v>21.031495053420596</v>
      </c>
      <c r="I13" s="35">
        <v>25.172363058998755</v>
      </c>
      <c r="J13" s="35">
        <v>22.98830829268536</v>
      </c>
    </row>
    <row r="14" spans="1:10" ht="15.65" customHeight="1" thickBot="1" x14ac:dyDescent="0.45">
      <c r="A14" s="1" t="s">
        <v>106</v>
      </c>
      <c r="B14" s="35">
        <v>22.094975563717799</v>
      </c>
      <c r="C14" s="35">
        <v>19.849192321651302</v>
      </c>
      <c r="D14" s="35">
        <v>21.091372346859689</v>
      </c>
      <c r="E14" s="35">
        <v>8.2629778730202847</v>
      </c>
      <c r="F14" s="35">
        <v>6.6417464868294642</v>
      </c>
      <c r="G14" s="35">
        <v>7.5384765035315864</v>
      </c>
      <c r="H14" s="35">
        <v>6.0754918959425339</v>
      </c>
      <c r="I14" s="35">
        <v>3.9245737940784515</v>
      </c>
      <c r="J14" s="35">
        <v>5.1130680384613028</v>
      </c>
    </row>
    <row r="15" spans="1:10" ht="15.65" customHeight="1" thickBot="1" x14ac:dyDescent="0.45">
      <c r="A15" s="1" t="s">
        <v>85</v>
      </c>
      <c r="B15" s="35">
        <v>34.067233149150042</v>
      </c>
      <c r="C15" s="35">
        <v>36.430200916682082</v>
      </c>
      <c r="D15" s="35">
        <v>35.183975792892831</v>
      </c>
      <c r="E15" s="35">
        <v>32.700635735400311</v>
      </c>
      <c r="F15" s="35">
        <v>32.101255993665596</v>
      </c>
      <c r="G15" s="35">
        <v>32.414574500576911</v>
      </c>
      <c r="H15" s="35">
        <v>32.107257414951597</v>
      </c>
      <c r="I15" s="35">
        <v>36.446649552803393</v>
      </c>
      <c r="J15" s="35">
        <v>34.228527092521119</v>
      </c>
    </row>
    <row r="16" spans="1:10" ht="15.65" customHeight="1" thickBot="1" x14ac:dyDescent="0.45">
      <c r="A16" s="1" t="s">
        <v>107</v>
      </c>
      <c r="B16" s="35">
        <v>35.800017573205302</v>
      </c>
      <c r="C16" s="35">
        <v>39.268822824653007</v>
      </c>
      <c r="D16" s="35">
        <v>37.637508360228161</v>
      </c>
      <c r="E16" s="35">
        <v>26.946487658272851</v>
      </c>
      <c r="F16" s="35">
        <v>31.043896730083777</v>
      </c>
      <c r="G16" s="35">
        <v>29.12560352084202</v>
      </c>
      <c r="H16" s="35">
        <v>25.191546798950114</v>
      </c>
      <c r="I16" s="35">
        <v>30.561251146791168</v>
      </c>
      <c r="J16" s="35">
        <v>28.038437672073517</v>
      </c>
    </row>
    <row r="17" spans="1:10" ht="15.65" customHeight="1" thickBot="1" x14ac:dyDescent="0.45">
      <c r="A17" s="1" t="s">
        <v>108</v>
      </c>
      <c r="B17" s="35">
        <v>29.965101726256975</v>
      </c>
      <c r="C17" s="35">
        <v>34.220493126156477</v>
      </c>
      <c r="D17" s="35">
        <v>32.032932309886782</v>
      </c>
      <c r="E17" s="35">
        <v>19.227571280092228</v>
      </c>
      <c r="F17" s="35">
        <v>20.987590512391048</v>
      </c>
      <c r="G17" s="35">
        <v>20.083443317788451</v>
      </c>
      <c r="H17" s="35">
        <v>20.411161133933767</v>
      </c>
      <c r="I17" s="35">
        <v>24.923296522230039</v>
      </c>
      <c r="J17" s="35">
        <v>22.603695187511146</v>
      </c>
    </row>
    <row r="18" spans="1:10" ht="15.65" customHeight="1" thickBot="1" x14ac:dyDescent="0.45">
      <c r="A18" s="1" t="s">
        <v>109</v>
      </c>
      <c r="B18" s="35">
        <v>27.911941493112685</v>
      </c>
      <c r="C18" s="35">
        <v>34.348414899701559</v>
      </c>
      <c r="D18" s="35">
        <v>31.133851238347066</v>
      </c>
      <c r="E18" s="35">
        <v>19.124203380868611</v>
      </c>
      <c r="F18" s="35">
        <v>23.006385497369976</v>
      </c>
      <c r="G18" s="35">
        <v>21.066684474464527</v>
      </c>
      <c r="H18" s="35">
        <v>24.872086549496675</v>
      </c>
      <c r="I18" s="35">
        <v>25.717192698550161</v>
      </c>
      <c r="J18" s="35">
        <v>25.295296995280616</v>
      </c>
    </row>
    <row r="19" spans="1:10" ht="15.65" customHeight="1" thickBot="1" x14ac:dyDescent="0.45">
      <c r="A19" s="1" t="s">
        <v>110</v>
      </c>
      <c r="B19" s="35">
        <v>43.935468858483048</v>
      </c>
      <c r="C19" s="35">
        <v>49.379400082973234</v>
      </c>
      <c r="D19" s="35">
        <v>46.712642135354834</v>
      </c>
      <c r="E19" s="35">
        <v>32.800717937532461</v>
      </c>
      <c r="F19" s="35">
        <v>38.280048718081218</v>
      </c>
      <c r="G19" s="35">
        <v>35.617961110498506</v>
      </c>
      <c r="H19" s="35">
        <v>31.992429551496777</v>
      </c>
      <c r="I19" s="35">
        <v>36.116892067300483</v>
      </c>
      <c r="J19" s="35">
        <v>34.120782469583027</v>
      </c>
    </row>
    <row r="20" spans="1:10" ht="15.65" customHeight="1" thickBot="1" x14ac:dyDescent="0.45">
      <c r="A20" s="1" t="s">
        <v>111</v>
      </c>
      <c r="B20" s="35">
        <v>25.66949429396017</v>
      </c>
      <c r="C20" s="35">
        <v>31.291586898821027</v>
      </c>
      <c r="D20" s="35">
        <v>28.508588465976626</v>
      </c>
      <c r="E20" s="35">
        <v>12.246049395004711</v>
      </c>
      <c r="F20" s="35">
        <v>14.827045698851189</v>
      </c>
      <c r="G20" s="35">
        <v>13.549234495083279</v>
      </c>
      <c r="H20" s="35">
        <v>19.453034889667588</v>
      </c>
      <c r="I20" s="35">
        <v>20.789049524645044</v>
      </c>
      <c r="J20" s="35">
        <v>20.127824018005704</v>
      </c>
    </row>
    <row r="21" spans="1:10" ht="15.65" customHeight="1" thickBot="1" x14ac:dyDescent="0.45">
      <c r="A21" s="1" t="s">
        <v>112</v>
      </c>
      <c r="B21" s="35">
        <v>41.980382027641845</v>
      </c>
      <c r="C21" s="35">
        <v>47.19855082059528</v>
      </c>
      <c r="D21" s="35">
        <v>44.735511360264503</v>
      </c>
      <c r="E21" s="35">
        <v>22.322901883006764</v>
      </c>
      <c r="F21" s="35">
        <v>25.170471346120571</v>
      </c>
      <c r="G21" s="35">
        <v>23.831435843742756</v>
      </c>
      <c r="H21" s="35">
        <v>21.353002718418949</v>
      </c>
      <c r="I21" s="35">
        <v>24.694070985130594</v>
      </c>
      <c r="J21" s="35">
        <v>23.116234902221532</v>
      </c>
    </row>
    <row r="22" spans="1:10" ht="15.65" customHeight="1" thickBot="1" x14ac:dyDescent="0.45">
      <c r="A22" s="1" t="s">
        <v>113</v>
      </c>
      <c r="B22" s="35">
        <v>25.542270828246767</v>
      </c>
      <c r="C22" s="35">
        <v>30.568856067059873</v>
      </c>
      <c r="D22" s="35">
        <v>28.062562302676604</v>
      </c>
      <c r="E22" s="35">
        <v>15.319557794646371</v>
      </c>
      <c r="F22" s="35">
        <v>19.358906379564349</v>
      </c>
      <c r="G22" s="35">
        <v>17.333757384873316</v>
      </c>
      <c r="H22" s="35">
        <v>16.992767943888538</v>
      </c>
      <c r="I22" s="35">
        <v>19.337565509212062</v>
      </c>
      <c r="J22" s="35">
        <v>18.157524862663806</v>
      </c>
    </row>
    <row r="23" spans="1:10" ht="15.65" customHeight="1" thickBot="1" x14ac:dyDescent="0.45">
      <c r="A23" s="1" t="s">
        <v>114</v>
      </c>
      <c r="B23" s="35">
        <v>57.827563473263275</v>
      </c>
      <c r="C23" s="35">
        <v>64.077926186049623</v>
      </c>
      <c r="D23" s="35">
        <v>61.016584727599735</v>
      </c>
      <c r="E23" s="35">
        <v>46.484688674849814</v>
      </c>
      <c r="F23" s="35">
        <v>51.154034527598526</v>
      </c>
      <c r="G23" s="35">
        <v>48.872793305443295</v>
      </c>
      <c r="H23" s="35">
        <v>51.072137776476403</v>
      </c>
      <c r="I23" s="35">
        <v>61.011900604525714</v>
      </c>
      <c r="J23" s="35">
        <v>56.148810574200233</v>
      </c>
    </row>
    <row r="24" spans="1:10" ht="15.65" customHeight="1" thickBot="1" x14ac:dyDescent="0.45">
      <c r="A24" s="1" t="s">
        <v>115</v>
      </c>
      <c r="B24" s="35">
        <v>28.96806280356116</v>
      </c>
      <c r="C24" s="35">
        <v>29.802656412946089</v>
      </c>
      <c r="D24" s="35">
        <v>29.38612382012986</v>
      </c>
      <c r="E24" s="35">
        <v>30.450057260591613</v>
      </c>
      <c r="F24" s="35">
        <v>30.537682768259373</v>
      </c>
      <c r="G24" s="35">
        <v>30.493881185818992</v>
      </c>
      <c r="H24" s="35">
        <v>28.818592223545124</v>
      </c>
      <c r="I24" s="35">
        <v>33.544631697552823</v>
      </c>
      <c r="J24" s="35">
        <v>31.178005079752136</v>
      </c>
    </row>
    <row r="25" spans="1:10" ht="15.65" customHeight="1" thickBot="1" x14ac:dyDescent="0.45">
      <c r="A25" s="36" t="s">
        <v>9</v>
      </c>
      <c r="B25" s="35">
        <v>24.308641902004414</v>
      </c>
      <c r="C25" s="35">
        <v>29.673065489859944</v>
      </c>
      <c r="D25" s="35">
        <v>27.076992737881884</v>
      </c>
      <c r="E25" s="35">
        <v>16.683981149532947</v>
      </c>
      <c r="F25" s="35">
        <v>21.67778194216929</v>
      </c>
      <c r="G25" s="35">
        <v>19.264272924782876</v>
      </c>
      <c r="H25" s="35">
        <v>16.572978665684996</v>
      </c>
      <c r="I25" s="35">
        <v>23.862546588900464</v>
      </c>
      <c r="J25" s="35">
        <v>20.331884477006167</v>
      </c>
    </row>
    <row r="26" spans="1:10" ht="15.65" customHeight="1" x14ac:dyDescent="0.4">
      <c r="A26" s="95" t="s">
        <v>10</v>
      </c>
      <c r="B26" s="96"/>
      <c r="C26" s="96"/>
      <c r="D26" s="96"/>
      <c r="E26" s="96"/>
      <c r="F26" s="96"/>
      <c r="G26" s="96"/>
      <c r="H26" s="96"/>
      <c r="I26" s="96"/>
      <c r="J26" s="96"/>
    </row>
    <row r="27" spans="1:10" ht="15.65" customHeight="1" thickBot="1" x14ac:dyDescent="0.45">
      <c r="A27" s="7" t="s">
        <v>11</v>
      </c>
      <c r="B27" s="35">
        <v>30.211665028022981</v>
      </c>
      <c r="C27" s="35">
        <v>35.720851770541074</v>
      </c>
      <c r="D27" s="35">
        <v>33.03770811952235</v>
      </c>
      <c r="E27" s="35">
        <v>21.674896918981311</v>
      </c>
      <c r="F27" s="35">
        <v>26.541967981148286</v>
      </c>
      <c r="G27" s="35">
        <v>24.173095604074966</v>
      </c>
      <c r="H27" s="35">
        <v>21.784838012202094</v>
      </c>
      <c r="I27" s="35">
        <v>28.365828501563286</v>
      </c>
      <c r="J27" s="35">
        <v>25.162222830553162</v>
      </c>
    </row>
    <row r="28" spans="1:10" ht="15.65" customHeight="1" thickBot="1" x14ac:dyDescent="0.45">
      <c r="A28" s="7" t="s">
        <v>12</v>
      </c>
      <c r="B28" s="35">
        <v>32.320898810935105</v>
      </c>
      <c r="C28" s="35">
        <v>37.057880484464974</v>
      </c>
      <c r="D28" s="35">
        <v>34.700363271190731</v>
      </c>
      <c r="E28" s="35">
        <v>22.358359287597743</v>
      </c>
      <c r="F28" s="35">
        <v>25.274484736825066</v>
      </c>
      <c r="G28" s="35">
        <v>23.826499559356623</v>
      </c>
      <c r="H28" s="35">
        <v>24.952918802851315</v>
      </c>
      <c r="I28" s="35">
        <v>27.425769099368164</v>
      </c>
      <c r="J28" s="35">
        <v>26.196587694023965</v>
      </c>
    </row>
    <row r="29" spans="1:10" ht="15.65" customHeight="1" x14ac:dyDescent="0.4">
      <c r="A29" s="95" t="s">
        <v>17</v>
      </c>
      <c r="B29" s="96"/>
      <c r="C29" s="96"/>
      <c r="D29" s="96"/>
      <c r="E29" s="96"/>
      <c r="F29" s="96"/>
      <c r="G29" s="96"/>
      <c r="H29" s="96"/>
      <c r="I29" s="96"/>
      <c r="J29" s="96"/>
    </row>
    <row r="30" spans="1:10" ht="15.65" customHeight="1" thickBot="1" x14ac:dyDescent="0.45">
      <c r="A30" s="1" t="s">
        <v>18</v>
      </c>
      <c r="B30" s="35">
        <v>39.41631449983916</v>
      </c>
      <c r="C30" s="35">
        <v>39.205682801606734</v>
      </c>
      <c r="D30" s="35">
        <v>39.315324563769074</v>
      </c>
      <c r="E30" s="35">
        <v>28.967756935633719</v>
      </c>
      <c r="F30" s="35">
        <v>27.496544418270542</v>
      </c>
      <c r="G30" s="35">
        <v>28.260139712103697</v>
      </c>
      <c r="H30" s="35">
        <v>28.986906010085384</v>
      </c>
      <c r="I30" s="35">
        <v>28.667064111675835</v>
      </c>
      <c r="J30" s="35">
        <v>28.833196516667954</v>
      </c>
    </row>
    <row r="31" spans="1:10" ht="15.65" customHeight="1" thickBot="1" x14ac:dyDescent="0.45">
      <c r="A31" s="1" t="s">
        <v>19</v>
      </c>
      <c r="B31" s="35">
        <v>31.577873905142411</v>
      </c>
      <c r="C31" s="35">
        <v>29.633821366870695</v>
      </c>
      <c r="D31" s="35">
        <v>30.650727475038021</v>
      </c>
      <c r="E31" s="35">
        <v>19.467719240489149</v>
      </c>
      <c r="F31" s="35">
        <v>19.574038298983652</v>
      </c>
      <c r="G31" s="35">
        <v>19.518476505781166</v>
      </c>
      <c r="H31" s="35">
        <v>22.970984607518055</v>
      </c>
      <c r="I31" s="35">
        <v>23.151532027892269</v>
      </c>
      <c r="J31" s="35">
        <v>23.057108376443949</v>
      </c>
    </row>
    <row r="32" spans="1:10" ht="15.65" customHeight="1" thickBot="1" x14ac:dyDescent="0.45">
      <c r="A32" s="1" t="s">
        <v>20</v>
      </c>
      <c r="B32" s="35">
        <v>26.398808101081698</v>
      </c>
      <c r="C32" s="35">
        <v>28.057527660036254</v>
      </c>
      <c r="D32" s="35">
        <v>27.209155887002634</v>
      </c>
      <c r="E32" s="35">
        <v>16.844987799858789</v>
      </c>
      <c r="F32" s="35">
        <v>17.692278968160068</v>
      </c>
      <c r="G32" s="35">
        <v>17.259511832765916</v>
      </c>
      <c r="H32" s="35">
        <v>20.008361503870777</v>
      </c>
      <c r="I32" s="35">
        <v>21.324767987272516</v>
      </c>
      <c r="J32" s="35">
        <v>20.651018529361597</v>
      </c>
    </row>
    <row r="33" spans="1:10" ht="15.65" customHeight="1" thickBot="1" x14ac:dyDescent="0.45">
      <c r="A33" s="1" t="s">
        <v>21</v>
      </c>
      <c r="B33" s="35">
        <v>25.85476801968958</v>
      </c>
      <c r="C33" s="35">
        <v>37.460518669315327</v>
      </c>
      <c r="D33" s="35">
        <v>32.104268731998303</v>
      </c>
      <c r="E33" s="35">
        <v>17.854623108746186</v>
      </c>
      <c r="F33" s="35">
        <v>26.577578898051513</v>
      </c>
      <c r="G33" s="35">
        <v>22.560492696808726</v>
      </c>
      <c r="H33" s="35">
        <v>19.602187353246851</v>
      </c>
      <c r="I33" s="35">
        <v>28.348516910584603</v>
      </c>
      <c r="J33" s="35">
        <v>24.326210070618647</v>
      </c>
    </row>
    <row r="34" spans="1:10" ht="15.65" customHeight="1" thickBot="1" x14ac:dyDescent="0.45">
      <c r="A34" s="1" t="s">
        <v>22</v>
      </c>
      <c r="B34" s="35">
        <v>57.626188811275917</v>
      </c>
      <c r="C34" s="35">
        <v>63.083981566159487</v>
      </c>
      <c r="D34" s="35">
        <v>60.10297355260542</v>
      </c>
      <c r="E34" s="35">
        <v>49.101294475871995</v>
      </c>
      <c r="F34" s="35">
        <v>49.134812565283205</v>
      </c>
      <c r="G34" s="35">
        <v>49.116575992512992</v>
      </c>
      <c r="H34" s="35">
        <v>49.375285425975271</v>
      </c>
      <c r="I34" s="35">
        <v>48.8675702143995</v>
      </c>
      <c r="J34" s="35">
        <v>49.145800444112645</v>
      </c>
    </row>
    <row r="35" spans="1:10" ht="15.65" customHeight="1" x14ac:dyDescent="0.4">
      <c r="A35" s="95" t="s">
        <v>23</v>
      </c>
      <c r="B35" s="96"/>
      <c r="C35" s="96"/>
      <c r="D35" s="96"/>
      <c r="E35" s="96"/>
      <c r="F35" s="96"/>
      <c r="G35" s="96"/>
      <c r="H35" s="96"/>
      <c r="I35" s="96"/>
      <c r="J35" s="96"/>
    </row>
    <row r="36" spans="1:10" ht="15.65" customHeight="1" thickBot="1" x14ac:dyDescent="0.45">
      <c r="A36" s="1" t="s">
        <v>24</v>
      </c>
      <c r="B36" s="35">
        <v>33.037645450180889</v>
      </c>
      <c r="C36" s="35">
        <v>38.111676838823549</v>
      </c>
      <c r="D36" s="35">
        <v>35.767823444577687</v>
      </c>
      <c r="E36" s="35">
        <v>25.144790450388715</v>
      </c>
      <c r="F36" s="35">
        <v>27.176318599287523</v>
      </c>
      <c r="G36" s="35">
        <v>26.220685325298192</v>
      </c>
      <c r="H36" s="35">
        <v>27.122172980197469</v>
      </c>
      <c r="I36" s="35">
        <v>29.445660647078014</v>
      </c>
      <c r="J36" s="35">
        <v>28.350486336549817</v>
      </c>
    </row>
    <row r="37" spans="1:10" ht="15.65" customHeight="1" thickBot="1" x14ac:dyDescent="0.45">
      <c r="A37" s="1" t="s">
        <v>119</v>
      </c>
      <c r="B37" s="35">
        <v>29.432990395850091</v>
      </c>
      <c r="C37" s="35">
        <v>32.555138317753837</v>
      </c>
      <c r="D37" s="35">
        <v>30.926874621656264</v>
      </c>
      <c r="E37" s="35">
        <v>18.338267894042801</v>
      </c>
      <c r="F37" s="35">
        <v>21.793056972881452</v>
      </c>
      <c r="G37" s="35">
        <v>19.993171821446239</v>
      </c>
      <c r="H37" s="35">
        <v>20.079619351328297</v>
      </c>
      <c r="I37" s="35">
        <v>24.055309463451504</v>
      </c>
      <c r="J37" s="35">
        <v>21.986423302578029</v>
      </c>
    </row>
    <row r="38" spans="1:10" ht="15.65" customHeight="1" thickBot="1" x14ac:dyDescent="0.45">
      <c r="A38" s="1" t="s">
        <v>25</v>
      </c>
      <c r="B38" s="35">
        <v>26.225840703743287</v>
      </c>
      <c r="C38" s="35">
        <v>34.910948131879636</v>
      </c>
      <c r="D38" s="35">
        <v>30.404027652380904</v>
      </c>
      <c r="E38" s="35">
        <v>17.794618521678057</v>
      </c>
      <c r="F38" s="35">
        <v>24.027871162817029</v>
      </c>
      <c r="G38" s="35">
        <v>20.800068904928608</v>
      </c>
      <c r="H38" s="35">
        <v>19.685191675379514</v>
      </c>
      <c r="I38" s="35">
        <v>24.982278172183538</v>
      </c>
      <c r="J38" s="35">
        <v>22.234571229622301</v>
      </c>
    </row>
    <row r="39" spans="1:10" ht="15.65" customHeight="1" thickBot="1" x14ac:dyDescent="0.45">
      <c r="A39" s="1" t="s">
        <v>120</v>
      </c>
      <c r="B39" s="35">
        <v>23.185204925346923</v>
      </c>
      <c r="C39" s="35">
        <v>32.52843182869956</v>
      </c>
      <c r="D39" s="35">
        <v>27.16082766684595</v>
      </c>
      <c r="E39" s="35">
        <v>15.471861634132592</v>
      </c>
      <c r="F39" s="35">
        <v>22.519467733820314</v>
      </c>
      <c r="G39" s="35">
        <v>18.462330027562444</v>
      </c>
      <c r="H39" s="35">
        <v>15.668844204449581</v>
      </c>
      <c r="I39" s="35">
        <v>22.561756590501506</v>
      </c>
      <c r="J39" s="35">
        <v>18.589814213092115</v>
      </c>
    </row>
    <row r="40" spans="1:10" ht="15.65" customHeight="1" thickBot="1" x14ac:dyDescent="0.45">
      <c r="A40" s="1" t="s">
        <v>121</v>
      </c>
      <c r="B40" s="35">
        <v>24.528285801173105</v>
      </c>
      <c r="C40" s="35">
        <v>35.753697737171677</v>
      </c>
      <c r="D40" s="35">
        <v>29.785404268176364</v>
      </c>
      <c r="E40" s="35">
        <v>16.763106460905977</v>
      </c>
      <c r="F40" s="35">
        <v>27.331386278477936</v>
      </c>
      <c r="G40" s="35">
        <v>21.673658629297996</v>
      </c>
      <c r="H40" s="35">
        <v>18.643560439851623</v>
      </c>
      <c r="I40" s="35">
        <v>28.201074370031854</v>
      </c>
      <c r="J40" s="35">
        <v>23.081533737962832</v>
      </c>
    </row>
    <row r="41" spans="1:10" ht="15.65" customHeight="1" thickBot="1" x14ac:dyDescent="0.45">
      <c r="A41" s="1" t="s">
        <v>26</v>
      </c>
      <c r="B41" s="35">
        <v>21.960101388873252</v>
      </c>
      <c r="C41" s="35">
        <v>28.826508088478832</v>
      </c>
      <c r="D41" s="35">
        <v>24.142765329493127</v>
      </c>
      <c r="E41" s="35">
        <v>15.601525244499022</v>
      </c>
      <c r="F41" s="35">
        <v>25.421405087246928</v>
      </c>
      <c r="G41" s="35">
        <v>18.731754167323125</v>
      </c>
      <c r="H41" s="35">
        <v>16.856209834707528</v>
      </c>
      <c r="I41" s="35">
        <v>24.886877787602891</v>
      </c>
      <c r="J41" s="35">
        <v>19.393540640444616</v>
      </c>
    </row>
    <row r="42" spans="1:10" ht="15.65" customHeight="1" thickBot="1" x14ac:dyDescent="0.45">
      <c r="A42" s="8" t="s">
        <v>14</v>
      </c>
      <c r="B42" s="37">
        <v>31.689306658384787</v>
      </c>
      <c r="C42" s="37">
        <v>36.645462864278066</v>
      </c>
      <c r="D42" s="37">
        <v>34.194916105081383</v>
      </c>
      <c r="E42" s="37">
        <v>22.15427882221535</v>
      </c>
      <c r="F42" s="37">
        <v>25.663475771118723</v>
      </c>
      <c r="G42" s="37">
        <v>23.931449725367912</v>
      </c>
      <c r="H42" s="37">
        <v>24.012447698600102</v>
      </c>
      <c r="I42" s="37">
        <v>27.712966476954335</v>
      </c>
      <c r="J42" s="37">
        <v>25.884999572207697</v>
      </c>
    </row>
    <row r="43" spans="1:10" ht="15.65" customHeight="1" x14ac:dyDescent="0.4">
      <c r="A43" s="48" t="s">
        <v>122</v>
      </c>
    </row>
  </sheetData>
  <mergeCells count="8">
    <mergeCell ref="A26:J26"/>
    <mergeCell ref="A29:J29"/>
    <mergeCell ref="A35:J35"/>
    <mergeCell ref="A2:G2"/>
    <mergeCell ref="B3:D3"/>
    <mergeCell ref="E3:G3"/>
    <mergeCell ref="H3:J3"/>
    <mergeCell ref="A5:J5"/>
  </mergeCells>
  <pageMargins left="0.23622047244094491" right="0.23622047244094491" top="0.74803149606299213" bottom="0.7480314960629921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8"/>
  <sheetViews>
    <sheetView workbookViewId="0">
      <selection activeCell="I11" sqref="I11"/>
    </sheetView>
  </sheetViews>
  <sheetFormatPr baseColWidth="10" defaultColWidth="11.53515625" defaultRowHeight="15.45" x14ac:dyDescent="0.4"/>
  <cols>
    <col min="1" max="1" width="30.07421875" style="48" customWidth="1"/>
    <col min="2" max="2" width="18.4609375" style="48" customWidth="1"/>
    <col min="3" max="5" width="11.53515625" style="48"/>
    <col min="6" max="6" width="13.61328125" style="48" bestFit="1" customWidth="1"/>
    <col min="7" max="16384" width="11.53515625" style="48"/>
  </cols>
  <sheetData>
    <row r="1" spans="1:7" ht="48" customHeight="1" x14ac:dyDescent="0.4">
      <c r="A1" s="97" t="s">
        <v>59</v>
      </c>
      <c r="B1" s="97"/>
      <c r="C1" s="97"/>
      <c r="D1" s="97"/>
      <c r="E1" s="97"/>
      <c r="F1" s="97"/>
      <c r="G1" s="97"/>
    </row>
    <row r="2" spans="1:7" ht="15" customHeight="1" x14ac:dyDescent="0.4">
      <c r="A2" s="55"/>
      <c r="B2" s="55"/>
      <c r="C2" s="55"/>
      <c r="D2" s="55"/>
      <c r="E2" s="55"/>
      <c r="F2" s="55"/>
      <c r="G2" s="55"/>
    </row>
    <row r="3" spans="1:7" ht="15.75" customHeight="1" x14ac:dyDescent="0.4">
      <c r="A3" s="56" t="s">
        <v>103</v>
      </c>
      <c r="B3" s="56" t="s">
        <v>28</v>
      </c>
      <c r="C3" s="56" t="s">
        <v>60</v>
      </c>
      <c r="D3" s="56" t="s">
        <v>61</v>
      </c>
      <c r="E3" s="56" t="s">
        <v>62</v>
      </c>
      <c r="F3" s="56" t="s">
        <v>104</v>
      </c>
      <c r="G3" s="56" t="s">
        <v>14</v>
      </c>
    </row>
    <row r="4" spans="1:7" ht="15" customHeight="1" x14ac:dyDescent="0.4">
      <c r="A4" s="103" t="s">
        <v>0</v>
      </c>
      <c r="B4" s="103"/>
      <c r="C4" s="103"/>
      <c r="D4" s="103"/>
      <c r="E4" s="103"/>
      <c r="F4" s="103"/>
      <c r="G4" s="103"/>
    </row>
    <row r="5" spans="1:7" x14ac:dyDescent="0.4">
      <c r="A5" s="57" t="s">
        <v>1</v>
      </c>
      <c r="B5" s="58">
        <v>26.506978468708187</v>
      </c>
      <c r="C5" s="58">
        <v>21.298199152207033</v>
      </c>
      <c r="D5" s="58">
        <v>18.369439897430755</v>
      </c>
      <c r="E5" s="58">
        <v>13.088660266663538</v>
      </c>
      <c r="F5" s="58">
        <v>38.091395573163965</v>
      </c>
      <c r="G5" s="58">
        <v>19.294969994791273</v>
      </c>
    </row>
    <row r="6" spans="1:7" x14ac:dyDescent="0.4">
      <c r="A6" s="57" t="s">
        <v>2</v>
      </c>
      <c r="B6" s="58">
        <v>17.726281862998121</v>
      </c>
      <c r="C6" s="58">
        <v>16.143379620174816</v>
      </c>
      <c r="D6" s="58">
        <v>14.593520843338009</v>
      </c>
      <c r="E6" s="58">
        <v>18.293753501222508</v>
      </c>
      <c r="F6" s="58">
        <v>42.35684087735067</v>
      </c>
      <c r="G6" s="58">
        <v>18.893409754485081</v>
      </c>
    </row>
    <row r="7" spans="1:7" x14ac:dyDescent="0.4">
      <c r="A7" s="57" t="s">
        <v>3</v>
      </c>
      <c r="B7" s="58">
        <v>37.133618046381947</v>
      </c>
      <c r="C7" s="58">
        <v>28.676664560614157</v>
      </c>
      <c r="D7" s="58">
        <v>21.584627654577385</v>
      </c>
      <c r="E7" s="58">
        <v>25.8840527948472</v>
      </c>
      <c r="F7" s="58">
        <v>51.427448253781385</v>
      </c>
      <c r="G7" s="58">
        <v>29.329733836520255</v>
      </c>
    </row>
    <row r="8" spans="1:7" x14ac:dyDescent="0.4">
      <c r="A8" s="57" t="s">
        <v>4</v>
      </c>
      <c r="B8" s="58">
        <v>31.964214476818682</v>
      </c>
      <c r="C8" s="58">
        <v>26.979226612126546</v>
      </c>
      <c r="D8" s="58">
        <v>26.659718076409018</v>
      </c>
      <c r="E8" s="58">
        <v>29.235951894256633</v>
      </c>
      <c r="F8" s="58">
        <v>56.45904521265652</v>
      </c>
      <c r="G8" s="58">
        <v>30.873612584141984</v>
      </c>
    </row>
    <row r="9" spans="1:7" x14ac:dyDescent="0.4">
      <c r="A9" s="57" t="s">
        <v>5</v>
      </c>
      <c r="B9" s="58">
        <v>44.996001117051101</v>
      </c>
      <c r="C9" s="58">
        <v>33.800178126070222</v>
      </c>
      <c r="D9" s="58">
        <v>26.350437304322693</v>
      </c>
      <c r="E9" s="58">
        <v>43.213167051078635</v>
      </c>
      <c r="F9" s="58">
        <v>72.313753507941598</v>
      </c>
      <c r="G9" s="58">
        <v>41.862429091501014</v>
      </c>
    </row>
    <row r="10" spans="1:7" x14ac:dyDescent="0.4">
      <c r="A10" s="57" t="s">
        <v>6</v>
      </c>
      <c r="B10" s="58">
        <v>56.5864549416115</v>
      </c>
      <c r="C10" s="58">
        <v>43.148995884064696</v>
      </c>
      <c r="D10" s="58">
        <v>40.604260427360799</v>
      </c>
      <c r="E10" s="58">
        <v>44.381105963986364</v>
      </c>
      <c r="F10" s="58">
        <v>69.678146396112169</v>
      </c>
      <c r="G10" s="58">
        <v>46.834801801681031</v>
      </c>
    </row>
    <row r="11" spans="1:7" x14ac:dyDescent="0.4">
      <c r="A11" s="57" t="s">
        <v>7</v>
      </c>
      <c r="B11" s="58">
        <v>28.91646274438509</v>
      </c>
      <c r="C11" s="58">
        <v>21.814598490591671</v>
      </c>
      <c r="D11" s="58">
        <v>15.980092492263475</v>
      </c>
      <c r="E11" s="58">
        <v>36.608994477898214</v>
      </c>
      <c r="F11" s="58">
        <v>69.270608320808151</v>
      </c>
      <c r="G11" s="58">
        <v>31.408634493744557</v>
      </c>
    </row>
    <row r="12" spans="1:7" x14ac:dyDescent="0.4">
      <c r="A12" s="57" t="s">
        <v>8</v>
      </c>
      <c r="B12" s="58">
        <v>44.132883203742999</v>
      </c>
      <c r="C12" s="58">
        <v>18.040438741675118</v>
      </c>
      <c r="D12" s="58">
        <v>14.929342467241435</v>
      </c>
      <c r="E12" s="58">
        <v>19.291699637370876</v>
      </c>
      <c r="F12" s="58">
        <v>64.885736153656509</v>
      </c>
      <c r="G12" s="58">
        <v>22.98830829268536</v>
      </c>
    </row>
    <row r="13" spans="1:7" x14ac:dyDescent="0.4">
      <c r="A13" s="57" t="s">
        <v>106</v>
      </c>
      <c r="B13" s="58">
        <v>3.5998673609459733</v>
      </c>
      <c r="C13" s="58">
        <v>6.5472136510068708</v>
      </c>
      <c r="D13" s="58">
        <v>12.506678722038131</v>
      </c>
      <c r="E13" s="58">
        <v>2.926737607810681</v>
      </c>
      <c r="F13" s="58">
        <v>18.043484835292524</v>
      </c>
      <c r="G13" s="58">
        <v>5.1130680384613028</v>
      </c>
    </row>
    <row r="14" spans="1:7" x14ac:dyDescent="0.4">
      <c r="A14" s="57" t="s">
        <v>85</v>
      </c>
      <c r="B14" s="58">
        <v>32.737503986868163</v>
      </c>
      <c r="C14" s="58">
        <v>19.198767919105052</v>
      </c>
      <c r="D14" s="58">
        <v>15.008914922249284</v>
      </c>
      <c r="E14" s="58">
        <v>43.830039586576682</v>
      </c>
      <c r="F14" s="58">
        <v>78.827281705999354</v>
      </c>
      <c r="G14" s="58">
        <v>34.228527092521119</v>
      </c>
    </row>
    <row r="15" spans="1:7" x14ac:dyDescent="0.4">
      <c r="A15" s="57" t="s">
        <v>107</v>
      </c>
      <c r="B15" s="58">
        <v>23.524922660362758</v>
      </c>
      <c r="C15" s="58">
        <v>19.107910265207654</v>
      </c>
      <c r="D15" s="58">
        <v>28.065694233252742</v>
      </c>
      <c r="E15" s="58">
        <v>30.507893409422955</v>
      </c>
      <c r="F15" s="58">
        <v>61.820165306038589</v>
      </c>
      <c r="G15" s="58">
        <v>28.038437672073517</v>
      </c>
    </row>
    <row r="16" spans="1:7" x14ac:dyDescent="0.4">
      <c r="A16" s="57" t="s">
        <v>108</v>
      </c>
      <c r="B16" s="58">
        <v>20.135323738473858</v>
      </c>
      <c r="C16" s="58">
        <v>18.06813227560804</v>
      </c>
      <c r="D16" s="58">
        <v>16.597957075206772</v>
      </c>
      <c r="E16" s="58">
        <v>24.073757447007676</v>
      </c>
      <c r="F16" s="58">
        <v>51.259399271199072</v>
      </c>
      <c r="G16" s="58">
        <v>22.603695187511146</v>
      </c>
    </row>
    <row r="17" spans="1:7" x14ac:dyDescent="0.4">
      <c r="A17" s="57" t="s">
        <v>109</v>
      </c>
      <c r="B17" s="58">
        <v>33.403755729313964</v>
      </c>
      <c r="C17" s="58">
        <v>22.675102917659402</v>
      </c>
      <c r="D17" s="58">
        <v>22.568171447128652</v>
      </c>
      <c r="E17" s="58">
        <v>21.294408879801967</v>
      </c>
      <c r="F17" s="58">
        <v>43.452509785684704</v>
      </c>
      <c r="G17" s="58">
        <v>25.295296995280616</v>
      </c>
    </row>
    <row r="18" spans="1:7" x14ac:dyDescent="0.4">
      <c r="A18" s="57" t="s">
        <v>110</v>
      </c>
      <c r="B18" s="58">
        <v>38.11669945459591</v>
      </c>
      <c r="C18" s="58">
        <v>28.886933577492812</v>
      </c>
      <c r="D18" s="58">
        <v>22.786704650875119</v>
      </c>
      <c r="E18" s="58">
        <v>33.232278008476428</v>
      </c>
      <c r="F18" s="58">
        <v>68.388062482405445</v>
      </c>
      <c r="G18" s="58">
        <v>34.120782469583027</v>
      </c>
    </row>
    <row r="19" spans="1:7" x14ac:dyDescent="0.4">
      <c r="A19" s="57" t="s">
        <v>111</v>
      </c>
      <c r="B19" s="58">
        <v>19.831967126159594</v>
      </c>
      <c r="C19" s="58">
        <v>16.598762040208658</v>
      </c>
      <c r="D19" s="58">
        <v>15.941472167817675</v>
      </c>
      <c r="E19" s="58">
        <v>19.894486661338576</v>
      </c>
      <c r="F19" s="58">
        <v>39.751255106496487</v>
      </c>
      <c r="G19" s="58">
        <v>20.127824018005704</v>
      </c>
    </row>
    <row r="20" spans="1:7" x14ac:dyDescent="0.4">
      <c r="A20" s="57" t="s">
        <v>112</v>
      </c>
      <c r="B20" s="58">
        <v>27.531877153724789</v>
      </c>
      <c r="C20" s="58">
        <v>20.015393607925546</v>
      </c>
      <c r="D20" s="58">
        <v>15.430131015124365</v>
      </c>
      <c r="E20" s="58">
        <v>23.774854707981266</v>
      </c>
      <c r="F20" s="58">
        <v>29.963622287560877</v>
      </c>
      <c r="G20" s="58">
        <v>23.116234902221532</v>
      </c>
    </row>
    <row r="21" spans="1:7" x14ac:dyDescent="0.4">
      <c r="A21" s="57" t="s">
        <v>113</v>
      </c>
      <c r="B21" s="58">
        <v>25.208641471095994</v>
      </c>
      <c r="C21" s="58">
        <v>15.978941085744941</v>
      </c>
      <c r="D21" s="58">
        <v>15.874288118769153</v>
      </c>
      <c r="E21" s="58">
        <v>14.964803866578812</v>
      </c>
      <c r="F21" s="58">
        <v>31.582635763593782</v>
      </c>
      <c r="G21" s="58">
        <v>18.157524862663806</v>
      </c>
    </row>
    <row r="22" spans="1:7" x14ac:dyDescent="0.4">
      <c r="A22" s="57" t="s">
        <v>114</v>
      </c>
      <c r="B22" s="58">
        <v>68.899114879251215</v>
      </c>
      <c r="C22" s="58">
        <v>46.397201712289558</v>
      </c>
      <c r="D22" s="58">
        <v>41.83360132876129</v>
      </c>
      <c r="E22" s="58">
        <v>55.174539441712433</v>
      </c>
      <c r="F22" s="58">
        <v>79.416967001912639</v>
      </c>
      <c r="G22" s="58">
        <v>56.148810574200233</v>
      </c>
    </row>
    <row r="23" spans="1:7" x14ac:dyDescent="0.4">
      <c r="A23" s="57" t="s">
        <v>115</v>
      </c>
      <c r="B23" s="58">
        <v>31.103309612466269</v>
      </c>
      <c r="C23" s="58">
        <v>26.921755784528933</v>
      </c>
      <c r="D23" s="58">
        <v>30.565050682553117</v>
      </c>
      <c r="E23" s="58">
        <v>30.977464344163032</v>
      </c>
      <c r="F23" s="58">
        <v>52.377589504694434</v>
      </c>
      <c r="G23" s="58">
        <v>31.178005079752136</v>
      </c>
    </row>
    <row r="24" spans="1:7" x14ac:dyDescent="0.4">
      <c r="A24" s="57" t="s">
        <v>9</v>
      </c>
      <c r="B24" s="58">
        <v>24.068982551547943</v>
      </c>
      <c r="C24" s="58">
        <v>19.068473731161422</v>
      </c>
      <c r="D24" s="58">
        <v>16.051625806065431</v>
      </c>
      <c r="E24" s="58">
        <v>18.041898900239239</v>
      </c>
      <c r="F24" s="58">
        <v>47.766986583420646</v>
      </c>
      <c r="G24" s="58">
        <v>20.331884477006167</v>
      </c>
    </row>
    <row r="25" spans="1:7" x14ac:dyDescent="0.4">
      <c r="A25" s="103" t="s">
        <v>10</v>
      </c>
      <c r="B25" s="103"/>
      <c r="C25" s="103"/>
      <c r="D25" s="103"/>
      <c r="E25" s="103"/>
      <c r="F25" s="103"/>
      <c r="G25" s="103"/>
    </row>
    <row r="26" spans="1:7" x14ac:dyDescent="0.4">
      <c r="A26" s="57" t="s">
        <v>11</v>
      </c>
      <c r="B26" s="58">
        <v>29.905031257309254</v>
      </c>
      <c r="C26" s="58">
        <v>22.193191043040308</v>
      </c>
      <c r="D26" s="58">
        <v>19.354370661737406</v>
      </c>
      <c r="E26" s="58">
        <v>23.411264101358231</v>
      </c>
      <c r="F26" s="58">
        <v>50.790199512913603</v>
      </c>
      <c r="G26" s="58">
        <v>25.162222830553162</v>
      </c>
    </row>
    <row r="27" spans="1:7" x14ac:dyDescent="0.4">
      <c r="A27" s="57" t="s">
        <v>63</v>
      </c>
      <c r="B27" s="58">
        <v>24.068982551547943</v>
      </c>
      <c r="C27" s="58">
        <v>19.068473731161422</v>
      </c>
      <c r="D27" s="58">
        <v>16.051625806065431</v>
      </c>
      <c r="E27" s="58">
        <v>18.041898900239239</v>
      </c>
      <c r="F27" s="58">
        <v>47.766986583420646</v>
      </c>
      <c r="G27" s="58">
        <v>20.331884477006167</v>
      </c>
    </row>
    <row r="28" spans="1:7" x14ac:dyDescent="0.4">
      <c r="A28" s="57" t="s">
        <v>64</v>
      </c>
      <c r="B28" s="58">
        <v>36.341007227243743</v>
      </c>
      <c r="C28" s="58">
        <v>25.356198517491858</v>
      </c>
      <c r="D28" s="58">
        <v>23.206834545628404</v>
      </c>
      <c r="E28" s="58">
        <v>29.5777796765943</v>
      </c>
      <c r="F28" s="58">
        <v>53.655026561254147</v>
      </c>
      <c r="G28" s="58">
        <v>30.5069211081356</v>
      </c>
    </row>
    <row r="29" spans="1:7" x14ac:dyDescent="0.4">
      <c r="A29" s="57" t="s">
        <v>12</v>
      </c>
      <c r="B29" s="58">
        <v>28.417447213023735</v>
      </c>
      <c r="C29" s="58">
        <v>23.368139082310332</v>
      </c>
      <c r="D29" s="58">
        <v>21.240399096728012</v>
      </c>
      <c r="E29" s="58">
        <v>24.775294429465674</v>
      </c>
      <c r="F29" s="58">
        <v>48.571866501094625</v>
      </c>
      <c r="G29" s="58">
        <v>26.196587694023965</v>
      </c>
    </row>
    <row r="30" spans="1:7" ht="18" customHeight="1" x14ac:dyDescent="0.4">
      <c r="A30" s="103" t="s">
        <v>105</v>
      </c>
      <c r="B30" s="103"/>
      <c r="C30" s="103"/>
      <c r="D30" s="103"/>
      <c r="E30" s="103"/>
      <c r="F30" s="103"/>
      <c r="G30" s="103"/>
    </row>
    <row r="31" spans="1:7" ht="16.3" customHeight="1" x14ac:dyDescent="0.4">
      <c r="A31" s="57" t="s">
        <v>24</v>
      </c>
      <c r="B31" s="58">
        <v>0</v>
      </c>
      <c r="C31" s="58">
        <v>0</v>
      </c>
      <c r="D31" s="58">
        <v>0</v>
      </c>
      <c r="E31" s="58">
        <v>26.611082731232965</v>
      </c>
      <c r="F31" s="58">
        <v>52.345287869735117</v>
      </c>
      <c r="G31" s="58">
        <v>34.188751804405257</v>
      </c>
    </row>
    <row r="32" spans="1:7" ht="18" customHeight="1" x14ac:dyDescent="0.4">
      <c r="A32" s="57" t="s">
        <v>65</v>
      </c>
      <c r="B32" s="58">
        <v>0</v>
      </c>
      <c r="C32" s="58">
        <v>0</v>
      </c>
      <c r="D32" s="58">
        <v>0</v>
      </c>
      <c r="E32" s="58">
        <v>21.950706291387789</v>
      </c>
      <c r="F32" s="58">
        <v>43.337872564718246</v>
      </c>
      <c r="G32" s="58">
        <v>25.63863482593403</v>
      </c>
    </row>
    <row r="33" spans="1:7" ht="18" customHeight="1" x14ac:dyDescent="0.4">
      <c r="A33" s="57" t="s">
        <v>25</v>
      </c>
      <c r="B33" s="58">
        <v>0</v>
      </c>
      <c r="C33" s="58">
        <v>0</v>
      </c>
      <c r="D33" s="58">
        <v>0</v>
      </c>
      <c r="E33" s="58">
        <v>24.661451350320991</v>
      </c>
      <c r="F33" s="58">
        <v>45.296757509797885</v>
      </c>
      <c r="G33" s="58">
        <v>28.101039880200844</v>
      </c>
    </row>
    <row r="34" spans="1:7" ht="18" customHeight="1" x14ac:dyDescent="0.4">
      <c r="A34" s="57" t="s">
        <v>123</v>
      </c>
      <c r="B34" s="58">
        <v>0</v>
      </c>
      <c r="C34" s="58">
        <v>0</v>
      </c>
      <c r="D34" s="58">
        <v>0</v>
      </c>
      <c r="E34" s="58">
        <v>16.513366627074657</v>
      </c>
      <c r="F34" s="58">
        <v>48.772967591303484</v>
      </c>
      <c r="G34" s="58">
        <v>19.400374823972886</v>
      </c>
    </row>
    <row r="35" spans="1:7" ht="30.9" x14ac:dyDescent="0.4">
      <c r="A35" s="57" t="s">
        <v>124</v>
      </c>
      <c r="B35" s="58">
        <v>0</v>
      </c>
      <c r="C35" s="58">
        <v>0</v>
      </c>
      <c r="D35" s="58">
        <v>0</v>
      </c>
      <c r="E35" s="58">
        <v>25.427534679112075</v>
      </c>
      <c r="F35" s="58">
        <v>46.776639083987298</v>
      </c>
      <c r="G35" s="58">
        <v>28.346941020142374</v>
      </c>
    </row>
    <row r="36" spans="1:7" x14ac:dyDescent="0.4">
      <c r="A36" s="57" t="s">
        <v>26</v>
      </c>
      <c r="B36" s="58">
        <v>0</v>
      </c>
      <c r="C36" s="58">
        <v>0</v>
      </c>
      <c r="D36" s="58">
        <v>0</v>
      </c>
      <c r="E36" s="58">
        <v>15.916929096206001</v>
      </c>
      <c r="F36" s="58">
        <v>41.316074844330167</v>
      </c>
      <c r="G36" s="58">
        <v>20.083349720367373</v>
      </c>
    </row>
    <row r="37" spans="1:7" x14ac:dyDescent="0.4">
      <c r="A37" s="59" t="s">
        <v>66</v>
      </c>
      <c r="B37" s="60">
        <v>0</v>
      </c>
      <c r="C37" s="60">
        <v>0</v>
      </c>
      <c r="D37" s="60">
        <v>0</v>
      </c>
      <c r="E37" s="60">
        <v>24.840985147754406</v>
      </c>
      <c r="F37" s="60">
        <v>50.646397619774852</v>
      </c>
      <c r="G37" s="60">
        <v>31.292010324489222</v>
      </c>
    </row>
    <row r="38" spans="1:7" s="61" customFormat="1" ht="14.15" x14ac:dyDescent="0.4">
      <c r="A38" s="61" t="s">
        <v>122</v>
      </c>
    </row>
  </sheetData>
  <mergeCells count="4">
    <mergeCell ref="A1:G1"/>
    <mergeCell ref="A4:G4"/>
    <mergeCell ref="A25:G25"/>
    <mergeCell ref="A30:G3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F38"/>
  <sheetViews>
    <sheetView workbookViewId="0">
      <selection activeCell="A2" sqref="A2:AE2"/>
    </sheetView>
  </sheetViews>
  <sheetFormatPr baseColWidth="10" defaultColWidth="8.921875" defaultRowHeight="15.45" x14ac:dyDescent="0.4"/>
  <cols>
    <col min="1" max="1" width="18.07421875" style="48" customWidth="1"/>
    <col min="2" max="2" width="9.23046875" style="48" customWidth="1"/>
    <col min="3" max="4" width="9.61328125" style="48" customWidth="1"/>
    <col min="5" max="5" width="9.53515625" style="48" customWidth="1"/>
    <col min="6" max="6" width="9.61328125" style="48" customWidth="1"/>
    <col min="7" max="8" width="13.61328125" style="48" customWidth="1"/>
    <col min="9" max="9" width="9.53515625" style="48" customWidth="1"/>
    <col min="10" max="10" width="9.61328125" style="48" customWidth="1"/>
    <col min="11" max="12" width="10.61328125" style="48" customWidth="1"/>
    <col min="13" max="15" width="13.61328125" style="48" customWidth="1"/>
    <col min="16" max="16" width="9.53515625" style="48" customWidth="1"/>
    <col min="17" max="17" width="9.61328125" style="48" customWidth="1"/>
    <col min="18" max="19" width="10.61328125" style="48" customWidth="1"/>
    <col min="20" max="21" width="12.921875" style="48" customWidth="1"/>
    <col min="22" max="22" width="9.53515625" style="48" customWidth="1"/>
    <col min="23" max="23" width="9.61328125" style="48" customWidth="1"/>
    <col min="24" max="24" width="9.53515625" style="48" customWidth="1"/>
    <col min="25" max="25" width="9.61328125" style="48" customWidth="1"/>
    <col min="26" max="27" width="12.4609375" style="48" customWidth="1"/>
    <col min="28" max="28" width="9.53515625" style="48" customWidth="1"/>
    <col min="29" max="29" width="9.61328125" style="48" customWidth="1"/>
    <col min="30" max="30" width="13" style="48" customWidth="1"/>
    <col min="31" max="31" width="13.61328125" style="48" customWidth="1"/>
    <col min="32" max="257" width="8.921875" style="48"/>
    <col min="258" max="258" width="18.07421875" style="48" customWidth="1"/>
    <col min="259" max="259" width="22.61328125" style="48" customWidth="1"/>
    <col min="260" max="261" width="9.61328125" style="48" customWidth="1"/>
    <col min="262" max="262" width="9.53515625" style="48" customWidth="1"/>
    <col min="263" max="263" width="9.61328125" style="48" customWidth="1"/>
    <col min="264" max="265" width="13.61328125" style="48" customWidth="1"/>
    <col min="266" max="266" width="9.53515625" style="48" customWidth="1"/>
    <col min="267" max="267" width="9.61328125" style="48" customWidth="1"/>
    <col min="268" max="269" width="10.61328125" style="48" customWidth="1"/>
    <col min="270" max="271" width="13.61328125" style="48" customWidth="1"/>
    <col min="272" max="272" width="9.53515625" style="48" customWidth="1"/>
    <col min="273" max="273" width="9.61328125" style="48" customWidth="1"/>
    <col min="274" max="275" width="10.61328125" style="48" customWidth="1"/>
    <col min="276" max="277" width="12.921875" style="48" customWidth="1"/>
    <col min="278" max="278" width="9.53515625" style="48" customWidth="1"/>
    <col min="279" max="279" width="9.61328125" style="48" customWidth="1"/>
    <col min="280" max="280" width="9.53515625" style="48" customWidth="1"/>
    <col min="281" max="281" width="9.61328125" style="48" customWidth="1"/>
    <col min="282" max="283" width="12.4609375" style="48" customWidth="1"/>
    <col min="284" max="284" width="9.53515625" style="48" customWidth="1"/>
    <col min="285" max="285" width="9.61328125" style="48" customWidth="1"/>
    <col min="286" max="286" width="13" style="48" customWidth="1"/>
    <col min="287" max="287" width="13.61328125" style="48" customWidth="1"/>
    <col min="288" max="513" width="8.921875" style="48"/>
    <col min="514" max="514" width="18.07421875" style="48" customWidth="1"/>
    <col min="515" max="515" width="22.61328125" style="48" customWidth="1"/>
    <col min="516" max="517" width="9.61328125" style="48" customWidth="1"/>
    <col min="518" max="518" width="9.53515625" style="48" customWidth="1"/>
    <col min="519" max="519" width="9.61328125" style="48" customWidth="1"/>
    <col min="520" max="521" width="13.61328125" style="48" customWidth="1"/>
    <col min="522" max="522" width="9.53515625" style="48" customWidth="1"/>
    <col min="523" max="523" width="9.61328125" style="48" customWidth="1"/>
    <col min="524" max="525" width="10.61328125" style="48" customWidth="1"/>
    <col min="526" max="527" width="13.61328125" style="48" customWidth="1"/>
    <col min="528" max="528" width="9.53515625" style="48" customWidth="1"/>
    <col min="529" max="529" width="9.61328125" style="48" customWidth="1"/>
    <col min="530" max="531" width="10.61328125" style="48" customWidth="1"/>
    <col min="532" max="533" width="12.921875" style="48" customWidth="1"/>
    <col min="534" max="534" width="9.53515625" style="48" customWidth="1"/>
    <col min="535" max="535" width="9.61328125" style="48" customWidth="1"/>
    <col min="536" max="536" width="9.53515625" style="48" customWidth="1"/>
    <col min="537" max="537" width="9.61328125" style="48" customWidth="1"/>
    <col min="538" max="539" width="12.4609375" style="48" customWidth="1"/>
    <col min="540" max="540" width="9.53515625" style="48" customWidth="1"/>
    <col min="541" max="541" width="9.61328125" style="48" customWidth="1"/>
    <col min="542" max="542" width="13" style="48" customWidth="1"/>
    <col min="543" max="543" width="13.61328125" style="48" customWidth="1"/>
    <col min="544" max="769" width="8.921875" style="48"/>
    <col min="770" max="770" width="18.07421875" style="48" customWidth="1"/>
    <col min="771" max="771" width="22.61328125" style="48" customWidth="1"/>
    <col min="772" max="773" width="9.61328125" style="48" customWidth="1"/>
    <col min="774" max="774" width="9.53515625" style="48" customWidth="1"/>
    <col min="775" max="775" width="9.61328125" style="48" customWidth="1"/>
    <col min="776" max="777" width="13.61328125" style="48" customWidth="1"/>
    <col min="778" max="778" width="9.53515625" style="48" customWidth="1"/>
    <col min="779" max="779" width="9.61328125" style="48" customWidth="1"/>
    <col min="780" max="781" width="10.61328125" style="48" customWidth="1"/>
    <col min="782" max="783" width="13.61328125" style="48" customWidth="1"/>
    <col min="784" max="784" width="9.53515625" style="48" customWidth="1"/>
    <col min="785" max="785" width="9.61328125" style="48" customWidth="1"/>
    <col min="786" max="787" width="10.61328125" style="48" customWidth="1"/>
    <col min="788" max="789" width="12.921875" style="48" customWidth="1"/>
    <col min="790" max="790" width="9.53515625" style="48" customWidth="1"/>
    <col min="791" max="791" width="9.61328125" style="48" customWidth="1"/>
    <col min="792" max="792" width="9.53515625" style="48" customWidth="1"/>
    <col min="793" max="793" width="9.61328125" style="48" customWidth="1"/>
    <col min="794" max="795" width="12.4609375" style="48" customWidth="1"/>
    <col min="796" max="796" width="9.53515625" style="48" customWidth="1"/>
    <col min="797" max="797" width="9.61328125" style="48" customWidth="1"/>
    <col min="798" max="798" width="13" style="48" customWidth="1"/>
    <col min="799" max="799" width="13.61328125" style="48" customWidth="1"/>
    <col min="800" max="1025" width="8.921875" style="48"/>
    <col min="1026" max="1026" width="18.07421875" style="48" customWidth="1"/>
    <col min="1027" max="1027" width="22.61328125" style="48" customWidth="1"/>
    <col min="1028" max="1029" width="9.61328125" style="48" customWidth="1"/>
    <col min="1030" max="1030" width="9.53515625" style="48" customWidth="1"/>
    <col min="1031" max="1031" width="9.61328125" style="48" customWidth="1"/>
    <col min="1032" max="1033" width="13.61328125" style="48" customWidth="1"/>
    <col min="1034" max="1034" width="9.53515625" style="48" customWidth="1"/>
    <col min="1035" max="1035" width="9.61328125" style="48" customWidth="1"/>
    <col min="1036" max="1037" width="10.61328125" style="48" customWidth="1"/>
    <col min="1038" max="1039" width="13.61328125" style="48" customWidth="1"/>
    <col min="1040" max="1040" width="9.53515625" style="48" customWidth="1"/>
    <col min="1041" max="1041" width="9.61328125" style="48" customWidth="1"/>
    <col min="1042" max="1043" width="10.61328125" style="48" customWidth="1"/>
    <col min="1044" max="1045" width="12.921875" style="48" customWidth="1"/>
    <col min="1046" max="1046" width="9.53515625" style="48" customWidth="1"/>
    <col min="1047" max="1047" width="9.61328125" style="48" customWidth="1"/>
    <col min="1048" max="1048" width="9.53515625" style="48" customWidth="1"/>
    <col min="1049" max="1049" width="9.61328125" style="48" customWidth="1"/>
    <col min="1050" max="1051" width="12.4609375" style="48" customWidth="1"/>
    <col min="1052" max="1052" width="9.53515625" style="48" customWidth="1"/>
    <col min="1053" max="1053" width="9.61328125" style="48" customWidth="1"/>
    <col min="1054" max="1054" width="13" style="48" customWidth="1"/>
    <col min="1055" max="1055" width="13.61328125" style="48" customWidth="1"/>
    <col min="1056" max="1281" width="8.921875" style="48"/>
    <col min="1282" max="1282" width="18.07421875" style="48" customWidth="1"/>
    <col min="1283" max="1283" width="22.61328125" style="48" customWidth="1"/>
    <col min="1284" max="1285" width="9.61328125" style="48" customWidth="1"/>
    <col min="1286" max="1286" width="9.53515625" style="48" customWidth="1"/>
    <col min="1287" max="1287" width="9.61328125" style="48" customWidth="1"/>
    <col min="1288" max="1289" width="13.61328125" style="48" customWidth="1"/>
    <col min="1290" max="1290" width="9.53515625" style="48" customWidth="1"/>
    <col min="1291" max="1291" width="9.61328125" style="48" customWidth="1"/>
    <col min="1292" max="1293" width="10.61328125" style="48" customWidth="1"/>
    <col min="1294" max="1295" width="13.61328125" style="48" customWidth="1"/>
    <col min="1296" max="1296" width="9.53515625" style="48" customWidth="1"/>
    <col min="1297" max="1297" width="9.61328125" style="48" customWidth="1"/>
    <col min="1298" max="1299" width="10.61328125" style="48" customWidth="1"/>
    <col min="1300" max="1301" width="12.921875" style="48" customWidth="1"/>
    <col min="1302" max="1302" width="9.53515625" style="48" customWidth="1"/>
    <col min="1303" max="1303" width="9.61328125" style="48" customWidth="1"/>
    <col min="1304" max="1304" width="9.53515625" style="48" customWidth="1"/>
    <col min="1305" max="1305" width="9.61328125" style="48" customWidth="1"/>
    <col min="1306" max="1307" width="12.4609375" style="48" customWidth="1"/>
    <col min="1308" max="1308" width="9.53515625" style="48" customWidth="1"/>
    <col min="1309" max="1309" width="9.61328125" style="48" customWidth="1"/>
    <col min="1310" max="1310" width="13" style="48" customWidth="1"/>
    <col min="1311" max="1311" width="13.61328125" style="48" customWidth="1"/>
    <col min="1312" max="1537" width="8.921875" style="48"/>
    <col min="1538" max="1538" width="18.07421875" style="48" customWidth="1"/>
    <col min="1539" max="1539" width="22.61328125" style="48" customWidth="1"/>
    <col min="1540" max="1541" width="9.61328125" style="48" customWidth="1"/>
    <col min="1542" max="1542" width="9.53515625" style="48" customWidth="1"/>
    <col min="1543" max="1543" width="9.61328125" style="48" customWidth="1"/>
    <col min="1544" max="1545" width="13.61328125" style="48" customWidth="1"/>
    <col min="1546" max="1546" width="9.53515625" style="48" customWidth="1"/>
    <col min="1547" max="1547" width="9.61328125" style="48" customWidth="1"/>
    <col min="1548" max="1549" width="10.61328125" style="48" customWidth="1"/>
    <col min="1550" max="1551" width="13.61328125" style="48" customWidth="1"/>
    <col min="1552" max="1552" width="9.53515625" style="48" customWidth="1"/>
    <col min="1553" max="1553" width="9.61328125" style="48" customWidth="1"/>
    <col min="1554" max="1555" width="10.61328125" style="48" customWidth="1"/>
    <col min="1556" max="1557" width="12.921875" style="48" customWidth="1"/>
    <col min="1558" max="1558" width="9.53515625" style="48" customWidth="1"/>
    <col min="1559" max="1559" width="9.61328125" style="48" customWidth="1"/>
    <col min="1560" max="1560" width="9.53515625" style="48" customWidth="1"/>
    <col min="1561" max="1561" width="9.61328125" style="48" customWidth="1"/>
    <col min="1562" max="1563" width="12.4609375" style="48" customWidth="1"/>
    <col min="1564" max="1564" width="9.53515625" style="48" customWidth="1"/>
    <col min="1565" max="1565" width="9.61328125" style="48" customWidth="1"/>
    <col min="1566" max="1566" width="13" style="48" customWidth="1"/>
    <col min="1567" max="1567" width="13.61328125" style="48" customWidth="1"/>
    <col min="1568" max="1793" width="8.921875" style="48"/>
    <col min="1794" max="1794" width="18.07421875" style="48" customWidth="1"/>
    <col min="1795" max="1795" width="22.61328125" style="48" customWidth="1"/>
    <col min="1796" max="1797" width="9.61328125" style="48" customWidth="1"/>
    <col min="1798" max="1798" width="9.53515625" style="48" customWidth="1"/>
    <col min="1799" max="1799" width="9.61328125" style="48" customWidth="1"/>
    <col min="1800" max="1801" width="13.61328125" style="48" customWidth="1"/>
    <col min="1802" max="1802" width="9.53515625" style="48" customWidth="1"/>
    <col min="1803" max="1803" width="9.61328125" style="48" customWidth="1"/>
    <col min="1804" max="1805" width="10.61328125" style="48" customWidth="1"/>
    <col min="1806" max="1807" width="13.61328125" style="48" customWidth="1"/>
    <col min="1808" max="1808" width="9.53515625" style="48" customWidth="1"/>
    <col min="1809" max="1809" width="9.61328125" style="48" customWidth="1"/>
    <col min="1810" max="1811" width="10.61328125" style="48" customWidth="1"/>
    <col min="1812" max="1813" width="12.921875" style="48" customWidth="1"/>
    <col min="1814" max="1814" width="9.53515625" style="48" customWidth="1"/>
    <col min="1815" max="1815" width="9.61328125" style="48" customWidth="1"/>
    <col min="1816" max="1816" width="9.53515625" style="48" customWidth="1"/>
    <col min="1817" max="1817" width="9.61328125" style="48" customWidth="1"/>
    <col min="1818" max="1819" width="12.4609375" style="48" customWidth="1"/>
    <col min="1820" max="1820" width="9.53515625" style="48" customWidth="1"/>
    <col min="1821" max="1821" width="9.61328125" style="48" customWidth="1"/>
    <col min="1822" max="1822" width="13" style="48" customWidth="1"/>
    <col min="1823" max="1823" width="13.61328125" style="48" customWidth="1"/>
    <col min="1824" max="2049" width="8.921875" style="48"/>
    <col min="2050" max="2050" width="18.07421875" style="48" customWidth="1"/>
    <col min="2051" max="2051" width="22.61328125" style="48" customWidth="1"/>
    <col min="2052" max="2053" width="9.61328125" style="48" customWidth="1"/>
    <col min="2054" max="2054" width="9.53515625" style="48" customWidth="1"/>
    <col min="2055" max="2055" width="9.61328125" style="48" customWidth="1"/>
    <col min="2056" max="2057" width="13.61328125" style="48" customWidth="1"/>
    <col min="2058" max="2058" width="9.53515625" style="48" customWidth="1"/>
    <col min="2059" max="2059" width="9.61328125" style="48" customWidth="1"/>
    <col min="2060" max="2061" width="10.61328125" style="48" customWidth="1"/>
    <col min="2062" max="2063" width="13.61328125" style="48" customWidth="1"/>
    <col min="2064" max="2064" width="9.53515625" style="48" customWidth="1"/>
    <col min="2065" max="2065" width="9.61328125" style="48" customWidth="1"/>
    <col min="2066" max="2067" width="10.61328125" style="48" customWidth="1"/>
    <col min="2068" max="2069" width="12.921875" style="48" customWidth="1"/>
    <col min="2070" max="2070" width="9.53515625" style="48" customWidth="1"/>
    <col min="2071" max="2071" width="9.61328125" style="48" customWidth="1"/>
    <col min="2072" max="2072" width="9.53515625" style="48" customWidth="1"/>
    <col min="2073" max="2073" width="9.61328125" style="48" customWidth="1"/>
    <col min="2074" max="2075" width="12.4609375" style="48" customWidth="1"/>
    <col min="2076" max="2076" width="9.53515625" style="48" customWidth="1"/>
    <col min="2077" max="2077" width="9.61328125" style="48" customWidth="1"/>
    <col min="2078" max="2078" width="13" style="48" customWidth="1"/>
    <col min="2079" max="2079" width="13.61328125" style="48" customWidth="1"/>
    <col min="2080" max="2305" width="8.921875" style="48"/>
    <col min="2306" max="2306" width="18.07421875" style="48" customWidth="1"/>
    <col min="2307" max="2307" width="22.61328125" style="48" customWidth="1"/>
    <col min="2308" max="2309" width="9.61328125" style="48" customWidth="1"/>
    <col min="2310" max="2310" width="9.53515625" style="48" customWidth="1"/>
    <col min="2311" max="2311" width="9.61328125" style="48" customWidth="1"/>
    <col min="2312" max="2313" width="13.61328125" style="48" customWidth="1"/>
    <col min="2314" max="2314" width="9.53515625" style="48" customWidth="1"/>
    <col min="2315" max="2315" width="9.61328125" style="48" customWidth="1"/>
    <col min="2316" max="2317" width="10.61328125" style="48" customWidth="1"/>
    <col min="2318" max="2319" width="13.61328125" style="48" customWidth="1"/>
    <col min="2320" max="2320" width="9.53515625" style="48" customWidth="1"/>
    <col min="2321" max="2321" width="9.61328125" style="48" customWidth="1"/>
    <col min="2322" max="2323" width="10.61328125" style="48" customWidth="1"/>
    <col min="2324" max="2325" width="12.921875" style="48" customWidth="1"/>
    <col min="2326" max="2326" width="9.53515625" style="48" customWidth="1"/>
    <col min="2327" max="2327" width="9.61328125" style="48" customWidth="1"/>
    <col min="2328" max="2328" width="9.53515625" style="48" customWidth="1"/>
    <col min="2329" max="2329" width="9.61328125" style="48" customWidth="1"/>
    <col min="2330" max="2331" width="12.4609375" style="48" customWidth="1"/>
    <col min="2332" max="2332" width="9.53515625" style="48" customWidth="1"/>
    <col min="2333" max="2333" width="9.61328125" style="48" customWidth="1"/>
    <col min="2334" max="2334" width="13" style="48" customWidth="1"/>
    <col min="2335" max="2335" width="13.61328125" style="48" customWidth="1"/>
    <col min="2336" max="2561" width="8.921875" style="48"/>
    <col min="2562" max="2562" width="18.07421875" style="48" customWidth="1"/>
    <col min="2563" max="2563" width="22.61328125" style="48" customWidth="1"/>
    <col min="2564" max="2565" width="9.61328125" style="48" customWidth="1"/>
    <col min="2566" max="2566" width="9.53515625" style="48" customWidth="1"/>
    <col min="2567" max="2567" width="9.61328125" style="48" customWidth="1"/>
    <col min="2568" max="2569" width="13.61328125" style="48" customWidth="1"/>
    <col min="2570" max="2570" width="9.53515625" style="48" customWidth="1"/>
    <col min="2571" max="2571" width="9.61328125" style="48" customWidth="1"/>
    <col min="2572" max="2573" width="10.61328125" style="48" customWidth="1"/>
    <col min="2574" max="2575" width="13.61328125" style="48" customWidth="1"/>
    <col min="2576" max="2576" width="9.53515625" style="48" customWidth="1"/>
    <col min="2577" max="2577" width="9.61328125" style="48" customWidth="1"/>
    <col min="2578" max="2579" width="10.61328125" style="48" customWidth="1"/>
    <col min="2580" max="2581" width="12.921875" style="48" customWidth="1"/>
    <col min="2582" max="2582" width="9.53515625" style="48" customWidth="1"/>
    <col min="2583" max="2583" width="9.61328125" style="48" customWidth="1"/>
    <col min="2584" max="2584" width="9.53515625" style="48" customWidth="1"/>
    <col min="2585" max="2585" width="9.61328125" style="48" customWidth="1"/>
    <col min="2586" max="2587" width="12.4609375" style="48" customWidth="1"/>
    <col min="2588" max="2588" width="9.53515625" style="48" customWidth="1"/>
    <col min="2589" max="2589" width="9.61328125" style="48" customWidth="1"/>
    <col min="2590" max="2590" width="13" style="48" customWidth="1"/>
    <col min="2591" max="2591" width="13.61328125" style="48" customWidth="1"/>
    <col min="2592" max="2817" width="8.921875" style="48"/>
    <col min="2818" max="2818" width="18.07421875" style="48" customWidth="1"/>
    <col min="2819" max="2819" width="22.61328125" style="48" customWidth="1"/>
    <col min="2820" max="2821" width="9.61328125" style="48" customWidth="1"/>
    <col min="2822" max="2822" width="9.53515625" style="48" customWidth="1"/>
    <col min="2823" max="2823" width="9.61328125" style="48" customWidth="1"/>
    <col min="2824" max="2825" width="13.61328125" style="48" customWidth="1"/>
    <col min="2826" max="2826" width="9.53515625" style="48" customWidth="1"/>
    <col min="2827" max="2827" width="9.61328125" style="48" customWidth="1"/>
    <col min="2828" max="2829" width="10.61328125" style="48" customWidth="1"/>
    <col min="2830" max="2831" width="13.61328125" style="48" customWidth="1"/>
    <col min="2832" max="2832" width="9.53515625" style="48" customWidth="1"/>
    <col min="2833" max="2833" width="9.61328125" style="48" customWidth="1"/>
    <col min="2834" max="2835" width="10.61328125" style="48" customWidth="1"/>
    <col min="2836" max="2837" width="12.921875" style="48" customWidth="1"/>
    <col min="2838" max="2838" width="9.53515625" style="48" customWidth="1"/>
    <col min="2839" max="2839" width="9.61328125" style="48" customWidth="1"/>
    <col min="2840" max="2840" width="9.53515625" style="48" customWidth="1"/>
    <col min="2841" max="2841" width="9.61328125" style="48" customWidth="1"/>
    <col min="2842" max="2843" width="12.4609375" style="48" customWidth="1"/>
    <col min="2844" max="2844" width="9.53515625" style="48" customWidth="1"/>
    <col min="2845" max="2845" width="9.61328125" style="48" customWidth="1"/>
    <col min="2846" max="2846" width="13" style="48" customWidth="1"/>
    <col min="2847" max="2847" width="13.61328125" style="48" customWidth="1"/>
    <col min="2848" max="3073" width="8.921875" style="48"/>
    <col min="3074" max="3074" width="18.07421875" style="48" customWidth="1"/>
    <col min="3075" max="3075" width="22.61328125" style="48" customWidth="1"/>
    <col min="3076" max="3077" width="9.61328125" style="48" customWidth="1"/>
    <col min="3078" max="3078" width="9.53515625" style="48" customWidth="1"/>
    <col min="3079" max="3079" width="9.61328125" style="48" customWidth="1"/>
    <col min="3080" max="3081" width="13.61328125" style="48" customWidth="1"/>
    <col min="3082" max="3082" width="9.53515625" style="48" customWidth="1"/>
    <col min="3083" max="3083" width="9.61328125" style="48" customWidth="1"/>
    <col min="3084" max="3085" width="10.61328125" style="48" customWidth="1"/>
    <col min="3086" max="3087" width="13.61328125" style="48" customWidth="1"/>
    <col min="3088" max="3088" width="9.53515625" style="48" customWidth="1"/>
    <col min="3089" max="3089" width="9.61328125" style="48" customWidth="1"/>
    <col min="3090" max="3091" width="10.61328125" style="48" customWidth="1"/>
    <col min="3092" max="3093" width="12.921875" style="48" customWidth="1"/>
    <col min="3094" max="3094" width="9.53515625" style="48" customWidth="1"/>
    <col min="3095" max="3095" width="9.61328125" style="48" customWidth="1"/>
    <col min="3096" max="3096" width="9.53515625" style="48" customWidth="1"/>
    <col min="3097" max="3097" width="9.61328125" style="48" customWidth="1"/>
    <col min="3098" max="3099" width="12.4609375" style="48" customWidth="1"/>
    <col min="3100" max="3100" width="9.53515625" style="48" customWidth="1"/>
    <col min="3101" max="3101" width="9.61328125" style="48" customWidth="1"/>
    <col min="3102" max="3102" width="13" style="48" customWidth="1"/>
    <col min="3103" max="3103" width="13.61328125" style="48" customWidth="1"/>
    <col min="3104" max="3329" width="8.921875" style="48"/>
    <col min="3330" max="3330" width="18.07421875" style="48" customWidth="1"/>
    <col min="3331" max="3331" width="22.61328125" style="48" customWidth="1"/>
    <col min="3332" max="3333" width="9.61328125" style="48" customWidth="1"/>
    <col min="3334" max="3334" width="9.53515625" style="48" customWidth="1"/>
    <col min="3335" max="3335" width="9.61328125" style="48" customWidth="1"/>
    <col min="3336" max="3337" width="13.61328125" style="48" customWidth="1"/>
    <col min="3338" max="3338" width="9.53515625" style="48" customWidth="1"/>
    <col min="3339" max="3339" width="9.61328125" style="48" customWidth="1"/>
    <col min="3340" max="3341" width="10.61328125" style="48" customWidth="1"/>
    <col min="3342" max="3343" width="13.61328125" style="48" customWidth="1"/>
    <col min="3344" max="3344" width="9.53515625" style="48" customWidth="1"/>
    <col min="3345" max="3345" width="9.61328125" style="48" customWidth="1"/>
    <col min="3346" max="3347" width="10.61328125" style="48" customWidth="1"/>
    <col min="3348" max="3349" width="12.921875" style="48" customWidth="1"/>
    <col min="3350" max="3350" width="9.53515625" style="48" customWidth="1"/>
    <col min="3351" max="3351" width="9.61328125" style="48" customWidth="1"/>
    <col min="3352" max="3352" width="9.53515625" style="48" customWidth="1"/>
    <col min="3353" max="3353" width="9.61328125" style="48" customWidth="1"/>
    <col min="3354" max="3355" width="12.4609375" style="48" customWidth="1"/>
    <col min="3356" max="3356" width="9.53515625" style="48" customWidth="1"/>
    <col min="3357" max="3357" width="9.61328125" style="48" customWidth="1"/>
    <col min="3358" max="3358" width="13" style="48" customWidth="1"/>
    <col min="3359" max="3359" width="13.61328125" style="48" customWidth="1"/>
    <col min="3360" max="3585" width="8.921875" style="48"/>
    <col min="3586" max="3586" width="18.07421875" style="48" customWidth="1"/>
    <col min="3587" max="3587" width="22.61328125" style="48" customWidth="1"/>
    <col min="3588" max="3589" width="9.61328125" style="48" customWidth="1"/>
    <col min="3590" max="3590" width="9.53515625" style="48" customWidth="1"/>
    <col min="3591" max="3591" width="9.61328125" style="48" customWidth="1"/>
    <col min="3592" max="3593" width="13.61328125" style="48" customWidth="1"/>
    <col min="3594" max="3594" width="9.53515625" style="48" customWidth="1"/>
    <col min="3595" max="3595" width="9.61328125" style="48" customWidth="1"/>
    <col min="3596" max="3597" width="10.61328125" style="48" customWidth="1"/>
    <col min="3598" max="3599" width="13.61328125" style="48" customWidth="1"/>
    <col min="3600" max="3600" width="9.53515625" style="48" customWidth="1"/>
    <col min="3601" max="3601" width="9.61328125" style="48" customWidth="1"/>
    <col min="3602" max="3603" width="10.61328125" style="48" customWidth="1"/>
    <col min="3604" max="3605" width="12.921875" style="48" customWidth="1"/>
    <col min="3606" max="3606" width="9.53515625" style="48" customWidth="1"/>
    <col min="3607" max="3607" width="9.61328125" style="48" customWidth="1"/>
    <col min="3608" max="3608" width="9.53515625" style="48" customWidth="1"/>
    <col min="3609" max="3609" width="9.61328125" style="48" customWidth="1"/>
    <col min="3610" max="3611" width="12.4609375" style="48" customWidth="1"/>
    <col min="3612" max="3612" width="9.53515625" style="48" customWidth="1"/>
    <col min="3613" max="3613" width="9.61328125" style="48" customWidth="1"/>
    <col min="3614" max="3614" width="13" style="48" customWidth="1"/>
    <col min="3615" max="3615" width="13.61328125" style="48" customWidth="1"/>
    <col min="3616" max="3841" width="8.921875" style="48"/>
    <col min="3842" max="3842" width="18.07421875" style="48" customWidth="1"/>
    <col min="3843" max="3843" width="22.61328125" style="48" customWidth="1"/>
    <col min="3844" max="3845" width="9.61328125" style="48" customWidth="1"/>
    <col min="3846" max="3846" width="9.53515625" style="48" customWidth="1"/>
    <col min="3847" max="3847" width="9.61328125" style="48" customWidth="1"/>
    <col min="3848" max="3849" width="13.61328125" style="48" customWidth="1"/>
    <col min="3850" max="3850" width="9.53515625" style="48" customWidth="1"/>
    <col min="3851" max="3851" width="9.61328125" style="48" customWidth="1"/>
    <col min="3852" max="3853" width="10.61328125" style="48" customWidth="1"/>
    <col min="3854" max="3855" width="13.61328125" style="48" customWidth="1"/>
    <col min="3856" max="3856" width="9.53515625" style="48" customWidth="1"/>
    <col min="3857" max="3857" width="9.61328125" style="48" customWidth="1"/>
    <col min="3858" max="3859" width="10.61328125" style="48" customWidth="1"/>
    <col min="3860" max="3861" width="12.921875" style="48" customWidth="1"/>
    <col min="3862" max="3862" width="9.53515625" style="48" customWidth="1"/>
    <col min="3863" max="3863" width="9.61328125" style="48" customWidth="1"/>
    <col min="3864" max="3864" width="9.53515625" style="48" customWidth="1"/>
    <col min="3865" max="3865" width="9.61328125" style="48" customWidth="1"/>
    <col min="3866" max="3867" width="12.4609375" style="48" customWidth="1"/>
    <col min="3868" max="3868" width="9.53515625" style="48" customWidth="1"/>
    <col min="3869" max="3869" width="9.61328125" style="48" customWidth="1"/>
    <col min="3870" max="3870" width="13" style="48" customWidth="1"/>
    <col min="3871" max="3871" width="13.61328125" style="48" customWidth="1"/>
    <col min="3872" max="4097" width="8.921875" style="48"/>
    <col min="4098" max="4098" width="18.07421875" style="48" customWidth="1"/>
    <col min="4099" max="4099" width="22.61328125" style="48" customWidth="1"/>
    <col min="4100" max="4101" width="9.61328125" style="48" customWidth="1"/>
    <col min="4102" max="4102" width="9.53515625" style="48" customWidth="1"/>
    <col min="4103" max="4103" width="9.61328125" style="48" customWidth="1"/>
    <col min="4104" max="4105" width="13.61328125" style="48" customWidth="1"/>
    <col min="4106" max="4106" width="9.53515625" style="48" customWidth="1"/>
    <col min="4107" max="4107" width="9.61328125" style="48" customWidth="1"/>
    <col min="4108" max="4109" width="10.61328125" style="48" customWidth="1"/>
    <col min="4110" max="4111" width="13.61328125" style="48" customWidth="1"/>
    <col min="4112" max="4112" width="9.53515625" style="48" customWidth="1"/>
    <col min="4113" max="4113" width="9.61328125" style="48" customWidth="1"/>
    <col min="4114" max="4115" width="10.61328125" style="48" customWidth="1"/>
    <col min="4116" max="4117" width="12.921875" style="48" customWidth="1"/>
    <col min="4118" max="4118" width="9.53515625" style="48" customWidth="1"/>
    <col min="4119" max="4119" width="9.61328125" style="48" customWidth="1"/>
    <col min="4120" max="4120" width="9.53515625" style="48" customWidth="1"/>
    <col min="4121" max="4121" width="9.61328125" style="48" customWidth="1"/>
    <col min="4122" max="4123" width="12.4609375" style="48" customWidth="1"/>
    <col min="4124" max="4124" width="9.53515625" style="48" customWidth="1"/>
    <col min="4125" max="4125" width="9.61328125" style="48" customWidth="1"/>
    <col min="4126" max="4126" width="13" style="48" customWidth="1"/>
    <col min="4127" max="4127" width="13.61328125" style="48" customWidth="1"/>
    <col min="4128" max="4353" width="8.921875" style="48"/>
    <col min="4354" max="4354" width="18.07421875" style="48" customWidth="1"/>
    <col min="4355" max="4355" width="22.61328125" style="48" customWidth="1"/>
    <col min="4356" max="4357" width="9.61328125" style="48" customWidth="1"/>
    <col min="4358" max="4358" width="9.53515625" style="48" customWidth="1"/>
    <col min="4359" max="4359" width="9.61328125" style="48" customWidth="1"/>
    <col min="4360" max="4361" width="13.61328125" style="48" customWidth="1"/>
    <col min="4362" max="4362" width="9.53515625" style="48" customWidth="1"/>
    <col min="4363" max="4363" width="9.61328125" style="48" customWidth="1"/>
    <col min="4364" max="4365" width="10.61328125" style="48" customWidth="1"/>
    <col min="4366" max="4367" width="13.61328125" style="48" customWidth="1"/>
    <col min="4368" max="4368" width="9.53515625" style="48" customWidth="1"/>
    <col min="4369" max="4369" width="9.61328125" style="48" customWidth="1"/>
    <col min="4370" max="4371" width="10.61328125" style="48" customWidth="1"/>
    <col min="4372" max="4373" width="12.921875" style="48" customWidth="1"/>
    <col min="4374" max="4374" width="9.53515625" style="48" customWidth="1"/>
    <col min="4375" max="4375" width="9.61328125" style="48" customWidth="1"/>
    <col min="4376" max="4376" width="9.53515625" style="48" customWidth="1"/>
    <col min="4377" max="4377" width="9.61328125" style="48" customWidth="1"/>
    <col min="4378" max="4379" width="12.4609375" style="48" customWidth="1"/>
    <col min="4380" max="4380" width="9.53515625" style="48" customWidth="1"/>
    <col min="4381" max="4381" width="9.61328125" style="48" customWidth="1"/>
    <col min="4382" max="4382" width="13" style="48" customWidth="1"/>
    <col min="4383" max="4383" width="13.61328125" style="48" customWidth="1"/>
    <col min="4384" max="4609" width="8.921875" style="48"/>
    <col min="4610" max="4610" width="18.07421875" style="48" customWidth="1"/>
    <col min="4611" max="4611" width="22.61328125" style="48" customWidth="1"/>
    <col min="4612" max="4613" width="9.61328125" style="48" customWidth="1"/>
    <col min="4614" max="4614" width="9.53515625" style="48" customWidth="1"/>
    <col min="4615" max="4615" width="9.61328125" style="48" customWidth="1"/>
    <col min="4616" max="4617" width="13.61328125" style="48" customWidth="1"/>
    <col min="4618" max="4618" width="9.53515625" style="48" customWidth="1"/>
    <col min="4619" max="4619" width="9.61328125" style="48" customWidth="1"/>
    <col min="4620" max="4621" width="10.61328125" style="48" customWidth="1"/>
    <col min="4622" max="4623" width="13.61328125" style="48" customWidth="1"/>
    <col min="4624" max="4624" width="9.53515625" style="48" customWidth="1"/>
    <col min="4625" max="4625" width="9.61328125" style="48" customWidth="1"/>
    <col min="4626" max="4627" width="10.61328125" style="48" customWidth="1"/>
    <col min="4628" max="4629" width="12.921875" style="48" customWidth="1"/>
    <col min="4630" max="4630" width="9.53515625" style="48" customWidth="1"/>
    <col min="4631" max="4631" width="9.61328125" style="48" customWidth="1"/>
    <col min="4632" max="4632" width="9.53515625" style="48" customWidth="1"/>
    <col min="4633" max="4633" width="9.61328125" style="48" customWidth="1"/>
    <col min="4634" max="4635" width="12.4609375" style="48" customWidth="1"/>
    <col min="4636" max="4636" width="9.53515625" style="48" customWidth="1"/>
    <col min="4637" max="4637" width="9.61328125" style="48" customWidth="1"/>
    <col min="4638" max="4638" width="13" style="48" customWidth="1"/>
    <col min="4639" max="4639" width="13.61328125" style="48" customWidth="1"/>
    <col min="4640" max="4865" width="8.921875" style="48"/>
    <col min="4866" max="4866" width="18.07421875" style="48" customWidth="1"/>
    <col min="4867" max="4867" width="22.61328125" style="48" customWidth="1"/>
    <col min="4868" max="4869" width="9.61328125" style="48" customWidth="1"/>
    <col min="4870" max="4870" width="9.53515625" style="48" customWidth="1"/>
    <col min="4871" max="4871" width="9.61328125" style="48" customWidth="1"/>
    <col min="4872" max="4873" width="13.61328125" style="48" customWidth="1"/>
    <col min="4874" max="4874" width="9.53515625" style="48" customWidth="1"/>
    <col min="4875" max="4875" width="9.61328125" style="48" customWidth="1"/>
    <col min="4876" max="4877" width="10.61328125" style="48" customWidth="1"/>
    <col min="4878" max="4879" width="13.61328125" style="48" customWidth="1"/>
    <col min="4880" max="4880" width="9.53515625" style="48" customWidth="1"/>
    <col min="4881" max="4881" width="9.61328125" style="48" customWidth="1"/>
    <col min="4882" max="4883" width="10.61328125" style="48" customWidth="1"/>
    <col min="4884" max="4885" width="12.921875" style="48" customWidth="1"/>
    <col min="4886" max="4886" width="9.53515625" style="48" customWidth="1"/>
    <col min="4887" max="4887" width="9.61328125" style="48" customWidth="1"/>
    <col min="4888" max="4888" width="9.53515625" style="48" customWidth="1"/>
    <col min="4889" max="4889" width="9.61328125" style="48" customWidth="1"/>
    <col min="4890" max="4891" width="12.4609375" style="48" customWidth="1"/>
    <col min="4892" max="4892" width="9.53515625" style="48" customWidth="1"/>
    <col min="4893" max="4893" width="9.61328125" style="48" customWidth="1"/>
    <col min="4894" max="4894" width="13" style="48" customWidth="1"/>
    <col min="4895" max="4895" width="13.61328125" style="48" customWidth="1"/>
    <col min="4896" max="5121" width="8.921875" style="48"/>
    <col min="5122" max="5122" width="18.07421875" style="48" customWidth="1"/>
    <col min="5123" max="5123" width="22.61328125" style="48" customWidth="1"/>
    <col min="5124" max="5125" width="9.61328125" style="48" customWidth="1"/>
    <col min="5126" max="5126" width="9.53515625" style="48" customWidth="1"/>
    <col min="5127" max="5127" width="9.61328125" style="48" customWidth="1"/>
    <col min="5128" max="5129" width="13.61328125" style="48" customWidth="1"/>
    <col min="5130" max="5130" width="9.53515625" style="48" customWidth="1"/>
    <col min="5131" max="5131" width="9.61328125" style="48" customWidth="1"/>
    <col min="5132" max="5133" width="10.61328125" style="48" customWidth="1"/>
    <col min="5134" max="5135" width="13.61328125" style="48" customWidth="1"/>
    <col min="5136" max="5136" width="9.53515625" style="48" customWidth="1"/>
    <col min="5137" max="5137" width="9.61328125" style="48" customWidth="1"/>
    <col min="5138" max="5139" width="10.61328125" style="48" customWidth="1"/>
    <col min="5140" max="5141" width="12.921875" style="48" customWidth="1"/>
    <col min="5142" max="5142" width="9.53515625" style="48" customWidth="1"/>
    <col min="5143" max="5143" width="9.61328125" style="48" customWidth="1"/>
    <col min="5144" max="5144" width="9.53515625" style="48" customWidth="1"/>
    <col min="5145" max="5145" width="9.61328125" style="48" customWidth="1"/>
    <col min="5146" max="5147" width="12.4609375" style="48" customWidth="1"/>
    <col min="5148" max="5148" width="9.53515625" style="48" customWidth="1"/>
    <col min="5149" max="5149" width="9.61328125" style="48" customWidth="1"/>
    <col min="5150" max="5150" width="13" style="48" customWidth="1"/>
    <col min="5151" max="5151" width="13.61328125" style="48" customWidth="1"/>
    <col min="5152" max="5377" width="8.921875" style="48"/>
    <col min="5378" max="5378" width="18.07421875" style="48" customWidth="1"/>
    <col min="5379" max="5379" width="22.61328125" style="48" customWidth="1"/>
    <col min="5380" max="5381" width="9.61328125" style="48" customWidth="1"/>
    <col min="5382" max="5382" width="9.53515625" style="48" customWidth="1"/>
    <col min="5383" max="5383" width="9.61328125" style="48" customWidth="1"/>
    <col min="5384" max="5385" width="13.61328125" style="48" customWidth="1"/>
    <col min="5386" max="5386" width="9.53515625" style="48" customWidth="1"/>
    <col min="5387" max="5387" width="9.61328125" style="48" customWidth="1"/>
    <col min="5388" max="5389" width="10.61328125" style="48" customWidth="1"/>
    <col min="5390" max="5391" width="13.61328125" style="48" customWidth="1"/>
    <col min="5392" max="5392" width="9.53515625" style="48" customWidth="1"/>
    <col min="5393" max="5393" width="9.61328125" style="48" customWidth="1"/>
    <col min="5394" max="5395" width="10.61328125" style="48" customWidth="1"/>
    <col min="5396" max="5397" width="12.921875" style="48" customWidth="1"/>
    <col min="5398" max="5398" width="9.53515625" style="48" customWidth="1"/>
    <col min="5399" max="5399" width="9.61328125" style="48" customWidth="1"/>
    <col min="5400" max="5400" width="9.53515625" style="48" customWidth="1"/>
    <col min="5401" max="5401" width="9.61328125" style="48" customWidth="1"/>
    <col min="5402" max="5403" width="12.4609375" style="48" customWidth="1"/>
    <col min="5404" max="5404" width="9.53515625" style="48" customWidth="1"/>
    <col min="5405" max="5405" width="9.61328125" style="48" customWidth="1"/>
    <col min="5406" max="5406" width="13" style="48" customWidth="1"/>
    <col min="5407" max="5407" width="13.61328125" style="48" customWidth="1"/>
    <col min="5408" max="5633" width="8.921875" style="48"/>
    <col min="5634" max="5634" width="18.07421875" style="48" customWidth="1"/>
    <col min="5635" max="5635" width="22.61328125" style="48" customWidth="1"/>
    <col min="5636" max="5637" width="9.61328125" style="48" customWidth="1"/>
    <col min="5638" max="5638" width="9.53515625" style="48" customWidth="1"/>
    <col min="5639" max="5639" width="9.61328125" style="48" customWidth="1"/>
    <col min="5640" max="5641" width="13.61328125" style="48" customWidth="1"/>
    <col min="5642" max="5642" width="9.53515625" style="48" customWidth="1"/>
    <col min="5643" max="5643" width="9.61328125" style="48" customWidth="1"/>
    <col min="5644" max="5645" width="10.61328125" style="48" customWidth="1"/>
    <col min="5646" max="5647" width="13.61328125" style="48" customWidth="1"/>
    <col min="5648" max="5648" width="9.53515625" style="48" customWidth="1"/>
    <col min="5649" max="5649" width="9.61328125" style="48" customWidth="1"/>
    <col min="5650" max="5651" width="10.61328125" style="48" customWidth="1"/>
    <col min="5652" max="5653" width="12.921875" style="48" customWidth="1"/>
    <col min="5654" max="5654" width="9.53515625" style="48" customWidth="1"/>
    <col min="5655" max="5655" width="9.61328125" style="48" customWidth="1"/>
    <col min="5656" max="5656" width="9.53515625" style="48" customWidth="1"/>
    <col min="5657" max="5657" width="9.61328125" style="48" customWidth="1"/>
    <col min="5658" max="5659" width="12.4609375" style="48" customWidth="1"/>
    <col min="5660" max="5660" width="9.53515625" style="48" customWidth="1"/>
    <col min="5661" max="5661" width="9.61328125" style="48" customWidth="1"/>
    <col min="5662" max="5662" width="13" style="48" customWidth="1"/>
    <col min="5663" max="5663" width="13.61328125" style="48" customWidth="1"/>
    <col min="5664" max="5889" width="8.921875" style="48"/>
    <col min="5890" max="5890" width="18.07421875" style="48" customWidth="1"/>
    <col min="5891" max="5891" width="22.61328125" style="48" customWidth="1"/>
    <col min="5892" max="5893" width="9.61328125" style="48" customWidth="1"/>
    <col min="5894" max="5894" width="9.53515625" style="48" customWidth="1"/>
    <col min="5895" max="5895" width="9.61328125" style="48" customWidth="1"/>
    <col min="5896" max="5897" width="13.61328125" style="48" customWidth="1"/>
    <col min="5898" max="5898" width="9.53515625" style="48" customWidth="1"/>
    <col min="5899" max="5899" width="9.61328125" style="48" customWidth="1"/>
    <col min="5900" max="5901" width="10.61328125" style="48" customWidth="1"/>
    <col min="5902" max="5903" width="13.61328125" style="48" customWidth="1"/>
    <col min="5904" max="5904" width="9.53515625" style="48" customWidth="1"/>
    <col min="5905" max="5905" width="9.61328125" style="48" customWidth="1"/>
    <col min="5906" max="5907" width="10.61328125" style="48" customWidth="1"/>
    <col min="5908" max="5909" width="12.921875" style="48" customWidth="1"/>
    <col min="5910" max="5910" width="9.53515625" style="48" customWidth="1"/>
    <col min="5911" max="5911" width="9.61328125" style="48" customWidth="1"/>
    <col min="5912" max="5912" width="9.53515625" style="48" customWidth="1"/>
    <col min="5913" max="5913" width="9.61328125" style="48" customWidth="1"/>
    <col min="5914" max="5915" width="12.4609375" style="48" customWidth="1"/>
    <col min="5916" max="5916" width="9.53515625" style="48" customWidth="1"/>
    <col min="5917" max="5917" width="9.61328125" style="48" customWidth="1"/>
    <col min="5918" max="5918" width="13" style="48" customWidth="1"/>
    <col min="5919" max="5919" width="13.61328125" style="48" customWidth="1"/>
    <col min="5920" max="6145" width="8.921875" style="48"/>
    <col min="6146" max="6146" width="18.07421875" style="48" customWidth="1"/>
    <col min="6147" max="6147" width="22.61328125" style="48" customWidth="1"/>
    <col min="6148" max="6149" width="9.61328125" style="48" customWidth="1"/>
    <col min="6150" max="6150" width="9.53515625" style="48" customWidth="1"/>
    <col min="6151" max="6151" width="9.61328125" style="48" customWidth="1"/>
    <col min="6152" max="6153" width="13.61328125" style="48" customWidth="1"/>
    <col min="6154" max="6154" width="9.53515625" style="48" customWidth="1"/>
    <col min="6155" max="6155" width="9.61328125" style="48" customWidth="1"/>
    <col min="6156" max="6157" width="10.61328125" style="48" customWidth="1"/>
    <col min="6158" max="6159" width="13.61328125" style="48" customWidth="1"/>
    <col min="6160" max="6160" width="9.53515625" style="48" customWidth="1"/>
    <col min="6161" max="6161" width="9.61328125" style="48" customWidth="1"/>
    <col min="6162" max="6163" width="10.61328125" style="48" customWidth="1"/>
    <col min="6164" max="6165" width="12.921875" style="48" customWidth="1"/>
    <col min="6166" max="6166" width="9.53515625" style="48" customWidth="1"/>
    <col min="6167" max="6167" width="9.61328125" style="48" customWidth="1"/>
    <col min="6168" max="6168" width="9.53515625" style="48" customWidth="1"/>
    <col min="6169" max="6169" width="9.61328125" style="48" customWidth="1"/>
    <col min="6170" max="6171" width="12.4609375" style="48" customWidth="1"/>
    <col min="6172" max="6172" width="9.53515625" style="48" customWidth="1"/>
    <col min="6173" max="6173" width="9.61328125" style="48" customWidth="1"/>
    <col min="6174" max="6174" width="13" style="48" customWidth="1"/>
    <col min="6175" max="6175" width="13.61328125" style="48" customWidth="1"/>
    <col min="6176" max="6401" width="8.921875" style="48"/>
    <col min="6402" max="6402" width="18.07421875" style="48" customWidth="1"/>
    <col min="6403" max="6403" width="22.61328125" style="48" customWidth="1"/>
    <col min="6404" max="6405" width="9.61328125" style="48" customWidth="1"/>
    <col min="6406" max="6406" width="9.53515625" style="48" customWidth="1"/>
    <col min="6407" max="6407" width="9.61328125" style="48" customWidth="1"/>
    <col min="6408" max="6409" width="13.61328125" style="48" customWidth="1"/>
    <col min="6410" max="6410" width="9.53515625" style="48" customWidth="1"/>
    <col min="6411" max="6411" width="9.61328125" style="48" customWidth="1"/>
    <col min="6412" max="6413" width="10.61328125" style="48" customWidth="1"/>
    <col min="6414" max="6415" width="13.61328125" style="48" customWidth="1"/>
    <col min="6416" max="6416" width="9.53515625" style="48" customWidth="1"/>
    <col min="6417" max="6417" width="9.61328125" style="48" customWidth="1"/>
    <col min="6418" max="6419" width="10.61328125" style="48" customWidth="1"/>
    <col min="6420" max="6421" width="12.921875" style="48" customWidth="1"/>
    <col min="6422" max="6422" width="9.53515625" style="48" customWidth="1"/>
    <col min="6423" max="6423" width="9.61328125" style="48" customWidth="1"/>
    <col min="6424" max="6424" width="9.53515625" style="48" customWidth="1"/>
    <col min="6425" max="6425" width="9.61328125" style="48" customWidth="1"/>
    <col min="6426" max="6427" width="12.4609375" style="48" customWidth="1"/>
    <col min="6428" max="6428" width="9.53515625" style="48" customWidth="1"/>
    <col min="6429" max="6429" width="9.61328125" style="48" customWidth="1"/>
    <col min="6430" max="6430" width="13" style="48" customWidth="1"/>
    <col min="6431" max="6431" width="13.61328125" style="48" customWidth="1"/>
    <col min="6432" max="6657" width="8.921875" style="48"/>
    <col min="6658" max="6658" width="18.07421875" style="48" customWidth="1"/>
    <col min="6659" max="6659" width="22.61328125" style="48" customWidth="1"/>
    <col min="6660" max="6661" width="9.61328125" style="48" customWidth="1"/>
    <col min="6662" max="6662" width="9.53515625" style="48" customWidth="1"/>
    <col min="6663" max="6663" width="9.61328125" style="48" customWidth="1"/>
    <col min="6664" max="6665" width="13.61328125" style="48" customWidth="1"/>
    <col min="6666" max="6666" width="9.53515625" style="48" customWidth="1"/>
    <col min="6667" max="6667" width="9.61328125" style="48" customWidth="1"/>
    <col min="6668" max="6669" width="10.61328125" style="48" customWidth="1"/>
    <col min="6670" max="6671" width="13.61328125" style="48" customWidth="1"/>
    <col min="6672" max="6672" width="9.53515625" style="48" customWidth="1"/>
    <col min="6673" max="6673" width="9.61328125" style="48" customWidth="1"/>
    <col min="6674" max="6675" width="10.61328125" style="48" customWidth="1"/>
    <col min="6676" max="6677" width="12.921875" style="48" customWidth="1"/>
    <col min="6678" max="6678" width="9.53515625" style="48" customWidth="1"/>
    <col min="6679" max="6679" width="9.61328125" style="48" customWidth="1"/>
    <col min="6680" max="6680" width="9.53515625" style="48" customWidth="1"/>
    <col min="6681" max="6681" width="9.61328125" style="48" customWidth="1"/>
    <col min="6682" max="6683" width="12.4609375" style="48" customWidth="1"/>
    <col min="6684" max="6684" width="9.53515625" style="48" customWidth="1"/>
    <col min="6685" max="6685" width="9.61328125" style="48" customWidth="1"/>
    <col min="6686" max="6686" width="13" style="48" customWidth="1"/>
    <col min="6687" max="6687" width="13.61328125" style="48" customWidth="1"/>
    <col min="6688" max="6913" width="8.921875" style="48"/>
    <col min="6914" max="6914" width="18.07421875" style="48" customWidth="1"/>
    <col min="6915" max="6915" width="22.61328125" style="48" customWidth="1"/>
    <col min="6916" max="6917" width="9.61328125" style="48" customWidth="1"/>
    <col min="6918" max="6918" width="9.53515625" style="48" customWidth="1"/>
    <col min="6919" max="6919" width="9.61328125" style="48" customWidth="1"/>
    <col min="6920" max="6921" width="13.61328125" style="48" customWidth="1"/>
    <col min="6922" max="6922" width="9.53515625" style="48" customWidth="1"/>
    <col min="6923" max="6923" width="9.61328125" style="48" customWidth="1"/>
    <col min="6924" max="6925" width="10.61328125" style="48" customWidth="1"/>
    <col min="6926" max="6927" width="13.61328125" style="48" customWidth="1"/>
    <col min="6928" max="6928" width="9.53515625" style="48" customWidth="1"/>
    <col min="6929" max="6929" width="9.61328125" style="48" customWidth="1"/>
    <col min="6930" max="6931" width="10.61328125" style="48" customWidth="1"/>
    <col min="6932" max="6933" width="12.921875" style="48" customWidth="1"/>
    <col min="6934" max="6934" width="9.53515625" style="48" customWidth="1"/>
    <col min="6935" max="6935" width="9.61328125" style="48" customWidth="1"/>
    <col min="6936" max="6936" width="9.53515625" style="48" customWidth="1"/>
    <col min="6937" max="6937" width="9.61328125" style="48" customWidth="1"/>
    <col min="6938" max="6939" width="12.4609375" style="48" customWidth="1"/>
    <col min="6940" max="6940" width="9.53515625" style="48" customWidth="1"/>
    <col min="6941" max="6941" width="9.61328125" style="48" customWidth="1"/>
    <col min="6942" max="6942" width="13" style="48" customWidth="1"/>
    <col min="6943" max="6943" width="13.61328125" style="48" customWidth="1"/>
    <col min="6944" max="7169" width="8.921875" style="48"/>
    <col min="7170" max="7170" width="18.07421875" style="48" customWidth="1"/>
    <col min="7171" max="7171" width="22.61328125" style="48" customWidth="1"/>
    <col min="7172" max="7173" width="9.61328125" style="48" customWidth="1"/>
    <col min="7174" max="7174" width="9.53515625" style="48" customWidth="1"/>
    <col min="7175" max="7175" width="9.61328125" style="48" customWidth="1"/>
    <col min="7176" max="7177" width="13.61328125" style="48" customWidth="1"/>
    <col min="7178" max="7178" width="9.53515625" style="48" customWidth="1"/>
    <col min="7179" max="7179" width="9.61328125" style="48" customWidth="1"/>
    <col min="7180" max="7181" width="10.61328125" style="48" customWidth="1"/>
    <col min="7182" max="7183" width="13.61328125" style="48" customWidth="1"/>
    <col min="7184" max="7184" width="9.53515625" style="48" customWidth="1"/>
    <col min="7185" max="7185" width="9.61328125" style="48" customWidth="1"/>
    <col min="7186" max="7187" width="10.61328125" style="48" customWidth="1"/>
    <col min="7188" max="7189" width="12.921875" style="48" customWidth="1"/>
    <col min="7190" max="7190" width="9.53515625" style="48" customWidth="1"/>
    <col min="7191" max="7191" width="9.61328125" style="48" customWidth="1"/>
    <col min="7192" max="7192" width="9.53515625" style="48" customWidth="1"/>
    <col min="7193" max="7193" width="9.61328125" style="48" customWidth="1"/>
    <col min="7194" max="7195" width="12.4609375" style="48" customWidth="1"/>
    <col min="7196" max="7196" width="9.53515625" style="48" customWidth="1"/>
    <col min="7197" max="7197" width="9.61328125" style="48" customWidth="1"/>
    <col min="7198" max="7198" width="13" style="48" customWidth="1"/>
    <col min="7199" max="7199" width="13.61328125" style="48" customWidth="1"/>
    <col min="7200" max="7425" width="8.921875" style="48"/>
    <col min="7426" max="7426" width="18.07421875" style="48" customWidth="1"/>
    <col min="7427" max="7427" width="22.61328125" style="48" customWidth="1"/>
    <col min="7428" max="7429" width="9.61328125" style="48" customWidth="1"/>
    <col min="7430" max="7430" width="9.53515625" style="48" customWidth="1"/>
    <col min="7431" max="7431" width="9.61328125" style="48" customWidth="1"/>
    <col min="7432" max="7433" width="13.61328125" style="48" customWidth="1"/>
    <col min="7434" max="7434" width="9.53515625" style="48" customWidth="1"/>
    <col min="7435" max="7435" width="9.61328125" style="48" customWidth="1"/>
    <col min="7436" max="7437" width="10.61328125" style="48" customWidth="1"/>
    <col min="7438" max="7439" width="13.61328125" style="48" customWidth="1"/>
    <col min="7440" max="7440" width="9.53515625" style="48" customWidth="1"/>
    <col min="7441" max="7441" width="9.61328125" style="48" customWidth="1"/>
    <col min="7442" max="7443" width="10.61328125" style="48" customWidth="1"/>
    <col min="7444" max="7445" width="12.921875" style="48" customWidth="1"/>
    <col min="7446" max="7446" width="9.53515625" style="48" customWidth="1"/>
    <col min="7447" max="7447" width="9.61328125" style="48" customWidth="1"/>
    <col min="7448" max="7448" width="9.53515625" style="48" customWidth="1"/>
    <col min="7449" max="7449" width="9.61328125" style="48" customWidth="1"/>
    <col min="7450" max="7451" width="12.4609375" style="48" customWidth="1"/>
    <col min="7452" max="7452" width="9.53515625" style="48" customWidth="1"/>
    <col min="7453" max="7453" width="9.61328125" style="48" customWidth="1"/>
    <col min="7454" max="7454" width="13" style="48" customWidth="1"/>
    <col min="7455" max="7455" width="13.61328125" style="48" customWidth="1"/>
    <col min="7456" max="7681" width="8.921875" style="48"/>
    <col min="7682" max="7682" width="18.07421875" style="48" customWidth="1"/>
    <col min="7683" max="7683" width="22.61328125" style="48" customWidth="1"/>
    <col min="7684" max="7685" width="9.61328125" style="48" customWidth="1"/>
    <col min="7686" max="7686" width="9.53515625" style="48" customWidth="1"/>
    <col min="7687" max="7687" width="9.61328125" style="48" customWidth="1"/>
    <col min="7688" max="7689" width="13.61328125" style="48" customWidth="1"/>
    <col min="7690" max="7690" width="9.53515625" style="48" customWidth="1"/>
    <col min="7691" max="7691" width="9.61328125" style="48" customWidth="1"/>
    <col min="7692" max="7693" width="10.61328125" style="48" customWidth="1"/>
    <col min="7694" max="7695" width="13.61328125" style="48" customWidth="1"/>
    <col min="7696" max="7696" width="9.53515625" style="48" customWidth="1"/>
    <col min="7697" max="7697" width="9.61328125" style="48" customWidth="1"/>
    <col min="7698" max="7699" width="10.61328125" style="48" customWidth="1"/>
    <col min="7700" max="7701" width="12.921875" style="48" customWidth="1"/>
    <col min="7702" max="7702" width="9.53515625" style="48" customWidth="1"/>
    <col min="7703" max="7703" width="9.61328125" style="48" customWidth="1"/>
    <col min="7704" max="7704" width="9.53515625" style="48" customWidth="1"/>
    <col min="7705" max="7705" width="9.61328125" style="48" customWidth="1"/>
    <col min="7706" max="7707" width="12.4609375" style="48" customWidth="1"/>
    <col min="7708" max="7708" width="9.53515625" style="48" customWidth="1"/>
    <col min="7709" max="7709" width="9.61328125" style="48" customWidth="1"/>
    <col min="7710" max="7710" width="13" style="48" customWidth="1"/>
    <col min="7711" max="7711" width="13.61328125" style="48" customWidth="1"/>
    <col min="7712" max="7937" width="8.921875" style="48"/>
    <col min="7938" max="7938" width="18.07421875" style="48" customWidth="1"/>
    <col min="7939" max="7939" width="22.61328125" style="48" customWidth="1"/>
    <col min="7940" max="7941" width="9.61328125" style="48" customWidth="1"/>
    <col min="7942" max="7942" width="9.53515625" style="48" customWidth="1"/>
    <col min="7943" max="7943" width="9.61328125" style="48" customWidth="1"/>
    <col min="7944" max="7945" width="13.61328125" style="48" customWidth="1"/>
    <col min="7946" max="7946" width="9.53515625" style="48" customWidth="1"/>
    <col min="7947" max="7947" width="9.61328125" style="48" customWidth="1"/>
    <col min="7948" max="7949" width="10.61328125" style="48" customWidth="1"/>
    <col min="7950" max="7951" width="13.61328125" style="48" customWidth="1"/>
    <col min="7952" max="7952" width="9.53515625" style="48" customWidth="1"/>
    <col min="7953" max="7953" width="9.61328125" style="48" customWidth="1"/>
    <col min="7954" max="7955" width="10.61328125" style="48" customWidth="1"/>
    <col min="7956" max="7957" width="12.921875" style="48" customWidth="1"/>
    <col min="7958" max="7958" width="9.53515625" style="48" customWidth="1"/>
    <col min="7959" max="7959" width="9.61328125" style="48" customWidth="1"/>
    <col min="7960" max="7960" width="9.53515625" style="48" customWidth="1"/>
    <col min="7961" max="7961" width="9.61328125" style="48" customWidth="1"/>
    <col min="7962" max="7963" width="12.4609375" style="48" customWidth="1"/>
    <col min="7964" max="7964" width="9.53515625" style="48" customWidth="1"/>
    <col min="7965" max="7965" width="9.61328125" style="48" customWidth="1"/>
    <col min="7966" max="7966" width="13" style="48" customWidth="1"/>
    <col min="7967" max="7967" width="13.61328125" style="48" customWidth="1"/>
    <col min="7968" max="8193" width="8.921875" style="48"/>
    <col min="8194" max="8194" width="18.07421875" style="48" customWidth="1"/>
    <col min="8195" max="8195" width="22.61328125" style="48" customWidth="1"/>
    <col min="8196" max="8197" width="9.61328125" style="48" customWidth="1"/>
    <col min="8198" max="8198" width="9.53515625" style="48" customWidth="1"/>
    <col min="8199" max="8199" width="9.61328125" style="48" customWidth="1"/>
    <col min="8200" max="8201" width="13.61328125" style="48" customWidth="1"/>
    <col min="8202" max="8202" width="9.53515625" style="48" customWidth="1"/>
    <col min="8203" max="8203" width="9.61328125" style="48" customWidth="1"/>
    <col min="8204" max="8205" width="10.61328125" style="48" customWidth="1"/>
    <col min="8206" max="8207" width="13.61328125" style="48" customWidth="1"/>
    <col min="8208" max="8208" width="9.53515625" style="48" customWidth="1"/>
    <col min="8209" max="8209" width="9.61328125" style="48" customWidth="1"/>
    <col min="8210" max="8211" width="10.61328125" style="48" customWidth="1"/>
    <col min="8212" max="8213" width="12.921875" style="48" customWidth="1"/>
    <col min="8214" max="8214" width="9.53515625" style="48" customWidth="1"/>
    <col min="8215" max="8215" width="9.61328125" style="48" customWidth="1"/>
    <col min="8216" max="8216" width="9.53515625" style="48" customWidth="1"/>
    <col min="8217" max="8217" width="9.61328125" style="48" customWidth="1"/>
    <col min="8218" max="8219" width="12.4609375" style="48" customWidth="1"/>
    <col min="8220" max="8220" width="9.53515625" style="48" customWidth="1"/>
    <col min="8221" max="8221" width="9.61328125" style="48" customWidth="1"/>
    <col min="8222" max="8222" width="13" style="48" customWidth="1"/>
    <col min="8223" max="8223" width="13.61328125" style="48" customWidth="1"/>
    <col min="8224" max="8449" width="8.921875" style="48"/>
    <col min="8450" max="8450" width="18.07421875" style="48" customWidth="1"/>
    <col min="8451" max="8451" width="22.61328125" style="48" customWidth="1"/>
    <col min="8452" max="8453" width="9.61328125" style="48" customWidth="1"/>
    <col min="8454" max="8454" width="9.53515625" style="48" customWidth="1"/>
    <col min="8455" max="8455" width="9.61328125" style="48" customWidth="1"/>
    <col min="8456" max="8457" width="13.61328125" style="48" customWidth="1"/>
    <col min="8458" max="8458" width="9.53515625" style="48" customWidth="1"/>
    <col min="8459" max="8459" width="9.61328125" style="48" customWidth="1"/>
    <col min="8460" max="8461" width="10.61328125" style="48" customWidth="1"/>
    <col min="8462" max="8463" width="13.61328125" style="48" customWidth="1"/>
    <col min="8464" max="8464" width="9.53515625" style="48" customWidth="1"/>
    <col min="8465" max="8465" width="9.61328125" style="48" customWidth="1"/>
    <col min="8466" max="8467" width="10.61328125" style="48" customWidth="1"/>
    <col min="8468" max="8469" width="12.921875" style="48" customWidth="1"/>
    <col min="8470" max="8470" width="9.53515625" style="48" customWidth="1"/>
    <col min="8471" max="8471" width="9.61328125" style="48" customWidth="1"/>
    <col min="8472" max="8472" width="9.53515625" style="48" customWidth="1"/>
    <col min="8473" max="8473" width="9.61328125" style="48" customWidth="1"/>
    <col min="8474" max="8475" width="12.4609375" style="48" customWidth="1"/>
    <col min="8476" max="8476" width="9.53515625" style="48" customWidth="1"/>
    <col min="8477" max="8477" width="9.61328125" style="48" customWidth="1"/>
    <col min="8478" max="8478" width="13" style="48" customWidth="1"/>
    <col min="8479" max="8479" width="13.61328125" style="48" customWidth="1"/>
    <col min="8480" max="8705" width="8.921875" style="48"/>
    <col min="8706" max="8706" width="18.07421875" style="48" customWidth="1"/>
    <col min="8707" max="8707" width="22.61328125" style="48" customWidth="1"/>
    <col min="8708" max="8709" width="9.61328125" style="48" customWidth="1"/>
    <col min="8710" max="8710" width="9.53515625" style="48" customWidth="1"/>
    <col min="8711" max="8711" width="9.61328125" style="48" customWidth="1"/>
    <col min="8712" max="8713" width="13.61328125" style="48" customWidth="1"/>
    <col min="8714" max="8714" width="9.53515625" style="48" customWidth="1"/>
    <col min="8715" max="8715" width="9.61328125" style="48" customWidth="1"/>
    <col min="8716" max="8717" width="10.61328125" style="48" customWidth="1"/>
    <col min="8718" max="8719" width="13.61328125" style="48" customWidth="1"/>
    <col min="8720" max="8720" width="9.53515625" style="48" customWidth="1"/>
    <col min="8721" max="8721" width="9.61328125" style="48" customWidth="1"/>
    <col min="8722" max="8723" width="10.61328125" style="48" customWidth="1"/>
    <col min="8724" max="8725" width="12.921875" style="48" customWidth="1"/>
    <col min="8726" max="8726" width="9.53515625" style="48" customWidth="1"/>
    <col min="8727" max="8727" width="9.61328125" style="48" customWidth="1"/>
    <col min="8728" max="8728" width="9.53515625" style="48" customWidth="1"/>
    <col min="8729" max="8729" width="9.61328125" style="48" customWidth="1"/>
    <col min="8730" max="8731" width="12.4609375" style="48" customWidth="1"/>
    <col min="8732" max="8732" width="9.53515625" style="48" customWidth="1"/>
    <col min="8733" max="8733" width="9.61328125" style="48" customWidth="1"/>
    <col min="8734" max="8734" width="13" style="48" customWidth="1"/>
    <col min="8735" max="8735" width="13.61328125" style="48" customWidth="1"/>
    <col min="8736" max="8961" width="8.921875" style="48"/>
    <col min="8962" max="8962" width="18.07421875" style="48" customWidth="1"/>
    <col min="8963" max="8963" width="22.61328125" style="48" customWidth="1"/>
    <col min="8964" max="8965" width="9.61328125" style="48" customWidth="1"/>
    <col min="8966" max="8966" width="9.53515625" style="48" customWidth="1"/>
    <col min="8967" max="8967" width="9.61328125" style="48" customWidth="1"/>
    <col min="8968" max="8969" width="13.61328125" style="48" customWidth="1"/>
    <col min="8970" max="8970" width="9.53515625" style="48" customWidth="1"/>
    <col min="8971" max="8971" width="9.61328125" style="48" customWidth="1"/>
    <col min="8972" max="8973" width="10.61328125" style="48" customWidth="1"/>
    <col min="8974" max="8975" width="13.61328125" style="48" customWidth="1"/>
    <col min="8976" max="8976" width="9.53515625" style="48" customWidth="1"/>
    <col min="8977" max="8977" width="9.61328125" style="48" customWidth="1"/>
    <col min="8978" max="8979" width="10.61328125" style="48" customWidth="1"/>
    <col min="8980" max="8981" width="12.921875" style="48" customWidth="1"/>
    <col min="8982" max="8982" width="9.53515625" style="48" customWidth="1"/>
    <col min="8983" max="8983" width="9.61328125" style="48" customWidth="1"/>
    <col min="8984" max="8984" width="9.53515625" style="48" customWidth="1"/>
    <col min="8985" max="8985" width="9.61328125" style="48" customWidth="1"/>
    <col min="8986" max="8987" width="12.4609375" style="48" customWidth="1"/>
    <col min="8988" max="8988" width="9.53515625" style="48" customWidth="1"/>
    <col min="8989" max="8989" width="9.61328125" style="48" customWidth="1"/>
    <col min="8990" max="8990" width="13" style="48" customWidth="1"/>
    <col min="8991" max="8991" width="13.61328125" style="48" customWidth="1"/>
    <col min="8992" max="9217" width="8.921875" style="48"/>
    <col min="9218" max="9218" width="18.07421875" style="48" customWidth="1"/>
    <col min="9219" max="9219" width="22.61328125" style="48" customWidth="1"/>
    <col min="9220" max="9221" width="9.61328125" style="48" customWidth="1"/>
    <col min="9222" max="9222" width="9.53515625" style="48" customWidth="1"/>
    <col min="9223" max="9223" width="9.61328125" style="48" customWidth="1"/>
    <col min="9224" max="9225" width="13.61328125" style="48" customWidth="1"/>
    <col min="9226" max="9226" width="9.53515625" style="48" customWidth="1"/>
    <col min="9227" max="9227" width="9.61328125" style="48" customWidth="1"/>
    <col min="9228" max="9229" width="10.61328125" style="48" customWidth="1"/>
    <col min="9230" max="9231" width="13.61328125" style="48" customWidth="1"/>
    <col min="9232" max="9232" width="9.53515625" style="48" customWidth="1"/>
    <col min="9233" max="9233" width="9.61328125" style="48" customWidth="1"/>
    <col min="9234" max="9235" width="10.61328125" style="48" customWidth="1"/>
    <col min="9236" max="9237" width="12.921875" style="48" customWidth="1"/>
    <col min="9238" max="9238" width="9.53515625" style="48" customWidth="1"/>
    <col min="9239" max="9239" width="9.61328125" style="48" customWidth="1"/>
    <col min="9240" max="9240" width="9.53515625" style="48" customWidth="1"/>
    <col min="9241" max="9241" width="9.61328125" style="48" customWidth="1"/>
    <col min="9242" max="9243" width="12.4609375" style="48" customWidth="1"/>
    <col min="9244" max="9244" width="9.53515625" style="48" customWidth="1"/>
    <col min="9245" max="9245" width="9.61328125" style="48" customWidth="1"/>
    <col min="9246" max="9246" width="13" style="48" customWidth="1"/>
    <col min="9247" max="9247" width="13.61328125" style="48" customWidth="1"/>
    <col min="9248" max="9473" width="8.921875" style="48"/>
    <col min="9474" max="9474" width="18.07421875" style="48" customWidth="1"/>
    <col min="9475" max="9475" width="22.61328125" style="48" customWidth="1"/>
    <col min="9476" max="9477" width="9.61328125" style="48" customWidth="1"/>
    <col min="9478" max="9478" width="9.53515625" style="48" customWidth="1"/>
    <col min="9479" max="9479" width="9.61328125" style="48" customWidth="1"/>
    <col min="9480" max="9481" width="13.61328125" style="48" customWidth="1"/>
    <col min="9482" max="9482" width="9.53515625" style="48" customWidth="1"/>
    <col min="9483" max="9483" width="9.61328125" style="48" customWidth="1"/>
    <col min="9484" max="9485" width="10.61328125" style="48" customWidth="1"/>
    <col min="9486" max="9487" width="13.61328125" style="48" customWidth="1"/>
    <col min="9488" max="9488" width="9.53515625" style="48" customWidth="1"/>
    <col min="9489" max="9489" width="9.61328125" style="48" customWidth="1"/>
    <col min="9490" max="9491" width="10.61328125" style="48" customWidth="1"/>
    <col min="9492" max="9493" width="12.921875" style="48" customWidth="1"/>
    <col min="9494" max="9494" width="9.53515625" style="48" customWidth="1"/>
    <col min="9495" max="9495" width="9.61328125" style="48" customWidth="1"/>
    <col min="9496" max="9496" width="9.53515625" style="48" customWidth="1"/>
    <col min="9497" max="9497" width="9.61328125" style="48" customWidth="1"/>
    <col min="9498" max="9499" width="12.4609375" style="48" customWidth="1"/>
    <col min="9500" max="9500" width="9.53515625" style="48" customWidth="1"/>
    <col min="9501" max="9501" width="9.61328125" style="48" customWidth="1"/>
    <col min="9502" max="9502" width="13" style="48" customWidth="1"/>
    <col min="9503" max="9503" width="13.61328125" style="48" customWidth="1"/>
    <col min="9504" max="9729" width="8.921875" style="48"/>
    <col min="9730" max="9730" width="18.07421875" style="48" customWidth="1"/>
    <col min="9731" max="9731" width="22.61328125" style="48" customWidth="1"/>
    <col min="9732" max="9733" width="9.61328125" style="48" customWidth="1"/>
    <col min="9734" max="9734" width="9.53515625" style="48" customWidth="1"/>
    <col min="9735" max="9735" width="9.61328125" style="48" customWidth="1"/>
    <col min="9736" max="9737" width="13.61328125" style="48" customWidth="1"/>
    <col min="9738" max="9738" width="9.53515625" style="48" customWidth="1"/>
    <col min="9739" max="9739" width="9.61328125" style="48" customWidth="1"/>
    <col min="9740" max="9741" width="10.61328125" style="48" customWidth="1"/>
    <col min="9742" max="9743" width="13.61328125" style="48" customWidth="1"/>
    <col min="9744" max="9744" width="9.53515625" style="48" customWidth="1"/>
    <col min="9745" max="9745" width="9.61328125" style="48" customWidth="1"/>
    <col min="9746" max="9747" width="10.61328125" style="48" customWidth="1"/>
    <col min="9748" max="9749" width="12.921875" style="48" customWidth="1"/>
    <col min="9750" max="9750" width="9.53515625" style="48" customWidth="1"/>
    <col min="9751" max="9751" width="9.61328125" style="48" customWidth="1"/>
    <col min="9752" max="9752" width="9.53515625" style="48" customWidth="1"/>
    <col min="9753" max="9753" width="9.61328125" style="48" customWidth="1"/>
    <col min="9754" max="9755" width="12.4609375" style="48" customWidth="1"/>
    <col min="9756" max="9756" width="9.53515625" style="48" customWidth="1"/>
    <col min="9757" max="9757" width="9.61328125" style="48" customWidth="1"/>
    <col min="9758" max="9758" width="13" style="48" customWidth="1"/>
    <col min="9759" max="9759" width="13.61328125" style="48" customWidth="1"/>
    <col min="9760" max="9985" width="8.921875" style="48"/>
    <col min="9986" max="9986" width="18.07421875" style="48" customWidth="1"/>
    <col min="9987" max="9987" width="22.61328125" style="48" customWidth="1"/>
    <col min="9988" max="9989" width="9.61328125" style="48" customWidth="1"/>
    <col min="9990" max="9990" width="9.53515625" style="48" customWidth="1"/>
    <col min="9991" max="9991" width="9.61328125" style="48" customWidth="1"/>
    <col min="9992" max="9993" width="13.61328125" style="48" customWidth="1"/>
    <col min="9994" max="9994" width="9.53515625" style="48" customWidth="1"/>
    <col min="9995" max="9995" width="9.61328125" style="48" customWidth="1"/>
    <col min="9996" max="9997" width="10.61328125" style="48" customWidth="1"/>
    <col min="9998" max="9999" width="13.61328125" style="48" customWidth="1"/>
    <col min="10000" max="10000" width="9.53515625" style="48" customWidth="1"/>
    <col min="10001" max="10001" width="9.61328125" style="48" customWidth="1"/>
    <col min="10002" max="10003" width="10.61328125" style="48" customWidth="1"/>
    <col min="10004" max="10005" width="12.921875" style="48" customWidth="1"/>
    <col min="10006" max="10006" width="9.53515625" style="48" customWidth="1"/>
    <col min="10007" max="10007" width="9.61328125" style="48" customWidth="1"/>
    <col min="10008" max="10008" width="9.53515625" style="48" customWidth="1"/>
    <col min="10009" max="10009" width="9.61328125" style="48" customWidth="1"/>
    <col min="10010" max="10011" width="12.4609375" style="48" customWidth="1"/>
    <col min="10012" max="10012" width="9.53515625" style="48" customWidth="1"/>
    <col min="10013" max="10013" width="9.61328125" style="48" customWidth="1"/>
    <col min="10014" max="10014" width="13" style="48" customWidth="1"/>
    <col min="10015" max="10015" width="13.61328125" style="48" customWidth="1"/>
    <col min="10016" max="10241" width="8.921875" style="48"/>
    <col min="10242" max="10242" width="18.07421875" style="48" customWidth="1"/>
    <col min="10243" max="10243" width="22.61328125" style="48" customWidth="1"/>
    <col min="10244" max="10245" width="9.61328125" style="48" customWidth="1"/>
    <col min="10246" max="10246" width="9.53515625" style="48" customWidth="1"/>
    <col min="10247" max="10247" width="9.61328125" style="48" customWidth="1"/>
    <col min="10248" max="10249" width="13.61328125" style="48" customWidth="1"/>
    <col min="10250" max="10250" width="9.53515625" style="48" customWidth="1"/>
    <col min="10251" max="10251" width="9.61328125" style="48" customWidth="1"/>
    <col min="10252" max="10253" width="10.61328125" style="48" customWidth="1"/>
    <col min="10254" max="10255" width="13.61328125" style="48" customWidth="1"/>
    <col min="10256" max="10256" width="9.53515625" style="48" customWidth="1"/>
    <col min="10257" max="10257" width="9.61328125" style="48" customWidth="1"/>
    <col min="10258" max="10259" width="10.61328125" style="48" customWidth="1"/>
    <col min="10260" max="10261" width="12.921875" style="48" customWidth="1"/>
    <col min="10262" max="10262" width="9.53515625" style="48" customWidth="1"/>
    <col min="10263" max="10263" width="9.61328125" style="48" customWidth="1"/>
    <col min="10264" max="10264" width="9.53515625" style="48" customWidth="1"/>
    <col min="10265" max="10265" width="9.61328125" style="48" customWidth="1"/>
    <col min="10266" max="10267" width="12.4609375" style="48" customWidth="1"/>
    <col min="10268" max="10268" width="9.53515625" style="48" customWidth="1"/>
    <col min="10269" max="10269" width="9.61328125" style="48" customWidth="1"/>
    <col min="10270" max="10270" width="13" style="48" customWidth="1"/>
    <col min="10271" max="10271" width="13.61328125" style="48" customWidth="1"/>
    <col min="10272" max="10497" width="8.921875" style="48"/>
    <col min="10498" max="10498" width="18.07421875" style="48" customWidth="1"/>
    <col min="10499" max="10499" width="22.61328125" style="48" customWidth="1"/>
    <col min="10500" max="10501" width="9.61328125" style="48" customWidth="1"/>
    <col min="10502" max="10502" width="9.53515625" style="48" customWidth="1"/>
    <col min="10503" max="10503" width="9.61328125" style="48" customWidth="1"/>
    <col min="10504" max="10505" width="13.61328125" style="48" customWidth="1"/>
    <col min="10506" max="10506" width="9.53515625" style="48" customWidth="1"/>
    <col min="10507" max="10507" width="9.61328125" style="48" customWidth="1"/>
    <col min="10508" max="10509" width="10.61328125" style="48" customWidth="1"/>
    <col min="10510" max="10511" width="13.61328125" style="48" customWidth="1"/>
    <col min="10512" max="10512" width="9.53515625" style="48" customWidth="1"/>
    <col min="10513" max="10513" width="9.61328125" style="48" customWidth="1"/>
    <col min="10514" max="10515" width="10.61328125" style="48" customWidth="1"/>
    <col min="10516" max="10517" width="12.921875" style="48" customWidth="1"/>
    <col min="10518" max="10518" width="9.53515625" style="48" customWidth="1"/>
    <col min="10519" max="10519" width="9.61328125" style="48" customWidth="1"/>
    <col min="10520" max="10520" width="9.53515625" style="48" customWidth="1"/>
    <col min="10521" max="10521" width="9.61328125" style="48" customWidth="1"/>
    <col min="10522" max="10523" width="12.4609375" style="48" customWidth="1"/>
    <col min="10524" max="10524" width="9.53515625" style="48" customWidth="1"/>
    <col min="10525" max="10525" width="9.61328125" style="48" customWidth="1"/>
    <col min="10526" max="10526" width="13" style="48" customWidth="1"/>
    <col min="10527" max="10527" width="13.61328125" style="48" customWidth="1"/>
    <col min="10528" max="10753" width="8.921875" style="48"/>
    <col min="10754" max="10754" width="18.07421875" style="48" customWidth="1"/>
    <col min="10755" max="10755" width="22.61328125" style="48" customWidth="1"/>
    <col min="10756" max="10757" width="9.61328125" style="48" customWidth="1"/>
    <col min="10758" max="10758" width="9.53515625" style="48" customWidth="1"/>
    <col min="10759" max="10759" width="9.61328125" style="48" customWidth="1"/>
    <col min="10760" max="10761" width="13.61328125" style="48" customWidth="1"/>
    <col min="10762" max="10762" width="9.53515625" style="48" customWidth="1"/>
    <col min="10763" max="10763" width="9.61328125" style="48" customWidth="1"/>
    <col min="10764" max="10765" width="10.61328125" style="48" customWidth="1"/>
    <col min="10766" max="10767" width="13.61328125" style="48" customWidth="1"/>
    <col min="10768" max="10768" width="9.53515625" style="48" customWidth="1"/>
    <col min="10769" max="10769" width="9.61328125" style="48" customWidth="1"/>
    <col min="10770" max="10771" width="10.61328125" style="48" customWidth="1"/>
    <col min="10772" max="10773" width="12.921875" style="48" customWidth="1"/>
    <col min="10774" max="10774" width="9.53515625" style="48" customWidth="1"/>
    <col min="10775" max="10775" width="9.61328125" style="48" customWidth="1"/>
    <col min="10776" max="10776" width="9.53515625" style="48" customWidth="1"/>
    <col min="10777" max="10777" width="9.61328125" style="48" customWidth="1"/>
    <col min="10778" max="10779" width="12.4609375" style="48" customWidth="1"/>
    <col min="10780" max="10780" width="9.53515625" style="48" customWidth="1"/>
    <col min="10781" max="10781" width="9.61328125" style="48" customWidth="1"/>
    <col min="10782" max="10782" width="13" style="48" customWidth="1"/>
    <col min="10783" max="10783" width="13.61328125" style="48" customWidth="1"/>
    <col min="10784" max="11009" width="8.921875" style="48"/>
    <col min="11010" max="11010" width="18.07421875" style="48" customWidth="1"/>
    <col min="11011" max="11011" width="22.61328125" style="48" customWidth="1"/>
    <col min="11012" max="11013" width="9.61328125" style="48" customWidth="1"/>
    <col min="11014" max="11014" width="9.53515625" style="48" customWidth="1"/>
    <col min="11015" max="11015" width="9.61328125" style="48" customWidth="1"/>
    <col min="11016" max="11017" width="13.61328125" style="48" customWidth="1"/>
    <col min="11018" max="11018" width="9.53515625" style="48" customWidth="1"/>
    <col min="11019" max="11019" width="9.61328125" style="48" customWidth="1"/>
    <col min="11020" max="11021" width="10.61328125" style="48" customWidth="1"/>
    <col min="11022" max="11023" width="13.61328125" style="48" customWidth="1"/>
    <col min="11024" max="11024" width="9.53515625" style="48" customWidth="1"/>
    <col min="11025" max="11025" width="9.61328125" style="48" customWidth="1"/>
    <col min="11026" max="11027" width="10.61328125" style="48" customWidth="1"/>
    <col min="11028" max="11029" width="12.921875" style="48" customWidth="1"/>
    <col min="11030" max="11030" width="9.53515625" style="48" customWidth="1"/>
    <col min="11031" max="11031" width="9.61328125" style="48" customWidth="1"/>
    <col min="11032" max="11032" width="9.53515625" style="48" customWidth="1"/>
    <col min="11033" max="11033" width="9.61328125" style="48" customWidth="1"/>
    <col min="11034" max="11035" width="12.4609375" style="48" customWidth="1"/>
    <col min="11036" max="11036" width="9.53515625" style="48" customWidth="1"/>
    <col min="11037" max="11037" width="9.61328125" style="48" customWidth="1"/>
    <col min="11038" max="11038" width="13" style="48" customWidth="1"/>
    <col min="11039" max="11039" width="13.61328125" style="48" customWidth="1"/>
    <col min="11040" max="11265" width="8.921875" style="48"/>
    <col min="11266" max="11266" width="18.07421875" style="48" customWidth="1"/>
    <col min="11267" max="11267" width="22.61328125" style="48" customWidth="1"/>
    <col min="11268" max="11269" width="9.61328125" style="48" customWidth="1"/>
    <col min="11270" max="11270" width="9.53515625" style="48" customWidth="1"/>
    <col min="11271" max="11271" width="9.61328125" style="48" customWidth="1"/>
    <col min="11272" max="11273" width="13.61328125" style="48" customWidth="1"/>
    <col min="11274" max="11274" width="9.53515625" style="48" customWidth="1"/>
    <col min="11275" max="11275" width="9.61328125" style="48" customWidth="1"/>
    <col min="11276" max="11277" width="10.61328125" style="48" customWidth="1"/>
    <col min="11278" max="11279" width="13.61328125" style="48" customWidth="1"/>
    <col min="11280" max="11280" width="9.53515625" style="48" customWidth="1"/>
    <col min="11281" max="11281" width="9.61328125" style="48" customWidth="1"/>
    <col min="11282" max="11283" width="10.61328125" style="48" customWidth="1"/>
    <col min="11284" max="11285" width="12.921875" style="48" customWidth="1"/>
    <col min="11286" max="11286" width="9.53515625" style="48" customWidth="1"/>
    <col min="11287" max="11287" width="9.61328125" style="48" customWidth="1"/>
    <col min="11288" max="11288" width="9.53515625" style="48" customWidth="1"/>
    <col min="11289" max="11289" width="9.61328125" style="48" customWidth="1"/>
    <col min="11290" max="11291" width="12.4609375" style="48" customWidth="1"/>
    <col min="11292" max="11292" width="9.53515625" style="48" customWidth="1"/>
    <col min="11293" max="11293" width="9.61328125" style="48" customWidth="1"/>
    <col min="11294" max="11294" width="13" style="48" customWidth="1"/>
    <col min="11295" max="11295" width="13.61328125" style="48" customWidth="1"/>
    <col min="11296" max="11521" width="8.921875" style="48"/>
    <col min="11522" max="11522" width="18.07421875" style="48" customWidth="1"/>
    <col min="11523" max="11523" width="22.61328125" style="48" customWidth="1"/>
    <col min="11524" max="11525" width="9.61328125" style="48" customWidth="1"/>
    <col min="11526" max="11526" width="9.53515625" style="48" customWidth="1"/>
    <col min="11527" max="11527" width="9.61328125" style="48" customWidth="1"/>
    <col min="11528" max="11529" width="13.61328125" style="48" customWidth="1"/>
    <col min="11530" max="11530" width="9.53515625" style="48" customWidth="1"/>
    <col min="11531" max="11531" width="9.61328125" style="48" customWidth="1"/>
    <col min="11532" max="11533" width="10.61328125" style="48" customWidth="1"/>
    <col min="11534" max="11535" width="13.61328125" style="48" customWidth="1"/>
    <col min="11536" max="11536" width="9.53515625" style="48" customWidth="1"/>
    <col min="11537" max="11537" width="9.61328125" style="48" customWidth="1"/>
    <col min="11538" max="11539" width="10.61328125" style="48" customWidth="1"/>
    <col min="11540" max="11541" width="12.921875" style="48" customWidth="1"/>
    <col min="11542" max="11542" width="9.53515625" style="48" customWidth="1"/>
    <col min="11543" max="11543" width="9.61328125" style="48" customWidth="1"/>
    <col min="11544" max="11544" width="9.53515625" style="48" customWidth="1"/>
    <col min="11545" max="11545" width="9.61328125" style="48" customWidth="1"/>
    <col min="11546" max="11547" width="12.4609375" style="48" customWidth="1"/>
    <col min="11548" max="11548" width="9.53515625" style="48" customWidth="1"/>
    <col min="11549" max="11549" width="9.61328125" style="48" customWidth="1"/>
    <col min="11550" max="11550" width="13" style="48" customWidth="1"/>
    <col min="11551" max="11551" width="13.61328125" style="48" customWidth="1"/>
    <col min="11552" max="11777" width="8.921875" style="48"/>
    <col min="11778" max="11778" width="18.07421875" style="48" customWidth="1"/>
    <col min="11779" max="11779" width="22.61328125" style="48" customWidth="1"/>
    <col min="11780" max="11781" width="9.61328125" style="48" customWidth="1"/>
    <col min="11782" max="11782" width="9.53515625" style="48" customWidth="1"/>
    <col min="11783" max="11783" width="9.61328125" style="48" customWidth="1"/>
    <col min="11784" max="11785" width="13.61328125" style="48" customWidth="1"/>
    <col min="11786" max="11786" width="9.53515625" style="48" customWidth="1"/>
    <col min="11787" max="11787" width="9.61328125" style="48" customWidth="1"/>
    <col min="11788" max="11789" width="10.61328125" style="48" customWidth="1"/>
    <col min="11790" max="11791" width="13.61328125" style="48" customWidth="1"/>
    <col min="11792" max="11792" width="9.53515625" style="48" customWidth="1"/>
    <col min="11793" max="11793" width="9.61328125" style="48" customWidth="1"/>
    <col min="11794" max="11795" width="10.61328125" style="48" customWidth="1"/>
    <col min="11796" max="11797" width="12.921875" style="48" customWidth="1"/>
    <col min="11798" max="11798" width="9.53515625" style="48" customWidth="1"/>
    <col min="11799" max="11799" width="9.61328125" style="48" customWidth="1"/>
    <col min="11800" max="11800" width="9.53515625" style="48" customWidth="1"/>
    <col min="11801" max="11801" width="9.61328125" style="48" customWidth="1"/>
    <col min="11802" max="11803" width="12.4609375" style="48" customWidth="1"/>
    <col min="11804" max="11804" width="9.53515625" style="48" customWidth="1"/>
    <col min="11805" max="11805" width="9.61328125" style="48" customWidth="1"/>
    <col min="11806" max="11806" width="13" style="48" customWidth="1"/>
    <col min="11807" max="11807" width="13.61328125" style="48" customWidth="1"/>
    <col min="11808" max="12033" width="8.921875" style="48"/>
    <col min="12034" max="12034" width="18.07421875" style="48" customWidth="1"/>
    <col min="12035" max="12035" width="22.61328125" style="48" customWidth="1"/>
    <col min="12036" max="12037" width="9.61328125" style="48" customWidth="1"/>
    <col min="12038" max="12038" width="9.53515625" style="48" customWidth="1"/>
    <col min="12039" max="12039" width="9.61328125" style="48" customWidth="1"/>
    <col min="12040" max="12041" width="13.61328125" style="48" customWidth="1"/>
    <col min="12042" max="12042" width="9.53515625" style="48" customWidth="1"/>
    <col min="12043" max="12043" width="9.61328125" style="48" customWidth="1"/>
    <col min="12044" max="12045" width="10.61328125" style="48" customWidth="1"/>
    <col min="12046" max="12047" width="13.61328125" style="48" customWidth="1"/>
    <col min="12048" max="12048" width="9.53515625" style="48" customWidth="1"/>
    <col min="12049" max="12049" width="9.61328125" style="48" customWidth="1"/>
    <col min="12050" max="12051" width="10.61328125" style="48" customWidth="1"/>
    <col min="12052" max="12053" width="12.921875" style="48" customWidth="1"/>
    <col min="12054" max="12054" width="9.53515625" style="48" customWidth="1"/>
    <col min="12055" max="12055" width="9.61328125" style="48" customWidth="1"/>
    <col min="12056" max="12056" width="9.53515625" style="48" customWidth="1"/>
    <col min="12057" max="12057" width="9.61328125" style="48" customWidth="1"/>
    <col min="12058" max="12059" width="12.4609375" style="48" customWidth="1"/>
    <col min="12060" max="12060" width="9.53515625" style="48" customWidth="1"/>
    <col min="12061" max="12061" width="9.61328125" style="48" customWidth="1"/>
    <col min="12062" max="12062" width="13" style="48" customWidth="1"/>
    <col min="12063" max="12063" width="13.61328125" style="48" customWidth="1"/>
    <col min="12064" max="12289" width="8.921875" style="48"/>
    <col min="12290" max="12290" width="18.07421875" style="48" customWidth="1"/>
    <col min="12291" max="12291" width="22.61328125" style="48" customWidth="1"/>
    <col min="12292" max="12293" width="9.61328125" style="48" customWidth="1"/>
    <col min="12294" max="12294" width="9.53515625" style="48" customWidth="1"/>
    <col min="12295" max="12295" width="9.61328125" style="48" customWidth="1"/>
    <col min="12296" max="12297" width="13.61328125" style="48" customWidth="1"/>
    <col min="12298" max="12298" width="9.53515625" style="48" customWidth="1"/>
    <col min="12299" max="12299" width="9.61328125" style="48" customWidth="1"/>
    <col min="12300" max="12301" width="10.61328125" style="48" customWidth="1"/>
    <col min="12302" max="12303" width="13.61328125" style="48" customWidth="1"/>
    <col min="12304" max="12304" width="9.53515625" style="48" customWidth="1"/>
    <col min="12305" max="12305" width="9.61328125" style="48" customWidth="1"/>
    <col min="12306" max="12307" width="10.61328125" style="48" customWidth="1"/>
    <col min="12308" max="12309" width="12.921875" style="48" customWidth="1"/>
    <col min="12310" max="12310" width="9.53515625" style="48" customWidth="1"/>
    <col min="12311" max="12311" width="9.61328125" style="48" customWidth="1"/>
    <col min="12312" max="12312" width="9.53515625" style="48" customWidth="1"/>
    <col min="12313" max="12313" width="9.61328125" style="48" customWidth="1"/>
    <col min="12314" max="12315" width="12.4609375" style="48" customWidth="1"/>
    <col min="12316" max="12316" width="9.53515625" style="48" customWidth="1"/>
    <col min="12317" max="12317" width="9.61328125" style="48" customWidth="1"/>
    <col min="12318" max="12318" width="13" style="48" customWidth="1"/>
    <col min="12319" max="12319" width="13.61328125" style="48" customWidth="1"/>
    <col min="12320" max="12545" width="8.921875" style="48"/>
    <col min="12546" max="12546" width="18.07421875" style="48" customWidth="1"/>
    <col min="12547" max="12547" width="22.61328125" style="48" customWidth="1"/>
    <col min="12548" max="12549" width="9.61328125" style="48" customWidth="1"/>
    <col min="12550" max="12550" width="9.53515625" style="48" customWidth="1"/>
    <col min="12551" max="12551" width="9.61328125" style="48" customWidth="1"/>
    <col min="12552" max="12553" width="13.61328125" style="48" customWidth="1"/>
    <col min="12554" max="12554" width="9.53515625" style="48" customWidth="1"/>
    <col min="12555" max="12555" width="9.61328125" style="48" customWidth="1"/>
    <col min="12556" max="12557" width="10.61328125" style="48" customWidth="1"/>
    <col min="12558" max="12559" width="13.61328125" style="48" customWidth="1"/>
    <col min="12560" max="12560" width="9.53515625" style="48" customWidth="1"/>
    <col min="12561" max="12561" width="9.61328125" style="48" customWidth="1"/>
    <col min="12562" max="12563" width="10.61328125" style="48" customWidth="1"/>
    <col min="12564" max="12565" width="12.921875" style="48" customWidth="1"/>
    <col min="12566" max="12566" width="9.53515625" style="48" customWidth="1"/>
    <col min="12567" max="12567" width="9.61328125" style="48" customWidth="1"/>
    <col min="12568" max="12568" width="9.53515625" style="48" customWidth="1"/>
    <col min="12569" max="12569" width="9.61328125" style="48" customWidth="1"/>
    <col min="12570" max="12571" width="12.4609375" style="48" customWidth="1"/>
    <col min="12572" max="12572" width="9.53515625" style="48" customWidth="1"/>
    <col min="12573" max="12573" width="9.61328125" style="48" customWidth="1"/>
    <col min="12574" max="12574" width="13" style="48" customWidth="1"/>
    <col min="12575" max="12575" width="13.61328125" style="48" customWidth="1"/>
    <col min="12576" max="12801" width="8.921875" style="48"/>
    <col min="12802" max="12802" width="18.07421875" style="48" customWidth="1"/>
    <col min="12803" max="12803" width="22.61328125" style="48" customWidth="1"/>
    <col min="12804" max="12805" width="9.61328125" style="48" customWidth="1"/>
    <col min="12806" max="12806" width="9.53515625" style="48" customWidth="1"/>
    <col min="12807" max="12807" width="9.61328125" style="48" customWidth="1"/>
    <col min="12808" max="12809" width="13.61328125" style="48" customWidth="1"/>
    <col min="12810" max="12810" width="9.53515625" style="48" customWidth="1"/>
    <col min="12811" max="12811" width="9.61328125" style="48" customWidth="1"/>
    <col min="12812" max="12813" width="10.61328125" style="48" customWidth="1"/>
    <col min="12814" max="12815" width="13.61328125" style="48" customWidth="1"/>
    <col min="12816" max="12816" width="9.53515625" style="48" customWidth="1"/>
    <col min="12817" max="12817" width="9.61328125" style="48" customWidth="1"/>
    <col min="12818" max="12819" width="10.61328125" style="48" customWidth="1"/>
    <col min="12820" max="12821" width="12.921875" style="48" customWidth="1"/>
    <col min="12822" max="12822" width="9.53515625" style="48" customWidth="1"/>
    <col min="12823" max="12823" width="9.61328125" style="48" customWidth="1"/>
    <col min="12824" max="12824" width="9.53515625" style="48" customWidth="1"/>
    <col min="12825" max="12825" width="9.61328125" style="48" customWidth="1"/>
    <col min="12826" max="12827" width="12.4609375" style="48" customWidth="1"/>
    <col min="12828" max="12828" width="9.53515625" style="48" customWidth="1"/>
    <col min="12829" max="12829" width="9.61328125" style="48" customWidth="1"/>
    <col min="12830" max="12830" width="13" style="48" customWidth="1"/>
    <col min="12831" max="12831" width="13.61328125" style="48" customWidth="1"/>
    <col min="12832" max="13057" width="8.921875" style="48"/>
    <col min="13058" max="13058" width="18.07421875" style="48" customWidth="1"/>
    <col min="13059" max="13059" width="22.61328125" style="48" customWidth="1"/>
    <col min="13060" max="13061" width="9.61328125" style="48" customWidth="1"/>
    <col min="13062" max="13062" width="9.53515625" style="48" customWidth="1"/>
    <col min="13063" max="13063" width="9.61328125" style="48" customWidth="1"/>
    <col min="13064" max="13065" width="13.61328125" style="48" customWidth="1"/>
    <col min="13066" max="13066" width="9.53515625" style="48" customWidth="1"/>
    <col min="13067" max="13067" width="9.61328125" style="48" customWidth="1"/>
    <col min="13068" max="13069" width="10.61328125" style="48" customWidth="1"/>
    <col min="13070" max="13071" width="13.61328125" style="48" customWidth="1"/>
    <col min="13072" max="13072" width="9.53515625" style="48" customWidth="1"/>
    <col min="13073" max="13073" width="9.61328125" style="48" customWidth="1"/>
    <col min="13074" max="13075" width="10.61328125" style="48" customWidth="1"/>
    <col min="13076" max="13077" width="12.921875" style="48" customWidth="1"/>
    <col min="13078" max="13078" width="9.53515625" style="48" customWidth="1"/>
    <col min="13079" max="13079" width="9.61328125" style="48" customWidth="1"/>
    <col min="13080" max="13080" width="9.53515625" style="48" customWidth="1"/>
    <col min="13081" max="13081" width="9.61328125" style="48" customWidth="1"/>
    <col min="13082" max="13083" width="12.4609375" style="48" customWidth="1"/>
    <col min="13084" max="13084" width="9.53515625" style="48" customWidth="1"/>
    <col min="13085" max="13085" width="9.61328125" style="48" customWidth="1"/>
    <col min="13086" max="13086" width="13" style="48" customWidth="1"/>
    <col min="13087" max="13087" width="13.61328125" style="48" customWidth="1"/>
    <col min="13088" max="13313" width="8.921875" style="48"/>
    <col min="13314" max="13314" width="18.07421875" style="48" customWidth="1"/>
    <col min="13315" max="13315" width="22.61328125" style="48" customWidth="1"/>
    <col min="13316" max="13317" width="9.61328125" style="48" customWidth="1"/>
    <col min="13318" max="13318" width="9.53515625" style="48" customWidth="1"/>
    <col min="13319" max="13319" width="9.61328125" style="48" customWidth="1"/>
    <col min="13320" max="13321" width="13.61328125" style="48" customWidth="1"/>
    <col min="13322" max="13322" width="9.53515625" style="48" customWidth="1"/>
    <col min="13323" max="13323" width="9.61328125" style="48" customWidth="1"/>
    <col min="13324" max="13325" width="10.61328125" style="48" customWidth="1"/>
    <col min="13326" max="13327" width="13.61328125" style="48" customWidth="1"/>
    <col min="13328" max="13328" width="9.53515625" style="48" customWidth="1"/>
    <col min="13329" max="13329" width="9.61328125" style="48" customWidth="1"/>
    <col min="13330" max="13331" width="10.61328125" style="48" customWidth="1"/>
    <col min="13332" max="13333" width="12.921875" style="48" customWidth="1"/>
    <col min="13334" max="13334" width="9.53515625" style="48" customWidth="1"/>
    <col min="13335" max="13335" width="9.61328125" style="48" customWidth="1"/>
    <col min="13336" max="13336" width="9.53515625" style="48" customWidth="1"/>
    <col min="13337" max="13337" width="9.61328125" style="48" customWidth="1"/>
    <col min="13338" max="13339" width="12.4609375" style="48" customWidth="1"/>
    <col min="13340" max="13340" width="9.53515625" style="48" customWidth="1"/>
    <col min="13341" max="13341" width="9.61328125" style="48" customWidth="1"/>
    <col min="13342" max="13342" width="13" style="48" customWidth="1"/>
    <col min="13343" max="13343" width="13.61328125" style="48" customWidth="1"/>
    <col min="13344" max="13569" width="8.921875" style="48"/>
    <col min="13570" max="13570" width="18.07421875" style="48" customWidth="1"/>
    <col min="13571" max="13571" width="22.61328125" style="48" customWidth="1"/>
    <col min="13572" max="13573" width="9.61328125" style="48" customWidth="1"/>
    <col min="13574" max="13574" width="9.53515625" style="48" customWidth="1"/>
    <col min="13575" max="13575" width="9.61328125" style="48" customWidth="1"/>
    <col min="13576" max="13577" width="13.61328125" style="48" customWidth="1"/>
    <col min="13578" max="13578" width="9.53515625" style="48" customWidth="1"/>
    <col min="13579" max="13579" width="9.61328125" style="48" customWidth="1"/>
    <col min="13580" max="13581" width="10.61328125" style="48" customWidth="1"/>
    <col min="13582" max="13583" width="13.61328125" style="48" customWidth="1"/>
    <col min="13584" max="13584" width="9.53515625" style="48" customWidth="1"/>
    <col min="13585" max="13585" width="9.61328125" style="48" customWidth="1"/>
    <col min="13586" max="13587" width="10.61328125" style="48" customWidth="1"/>
    <col min="13588" max="13589" width="12.921875" style="48" customWidth="1"/>
    <col min="13590" max="13590" width="9.53515625" style="48" customWidth="1"/>
    <col min="13591" max="13591" width="9.61328125" style="48" customWidth="1"/>
    <col min="13592" max="13592" width="9.53515625" style="48" customWidth="1"/>
    <col min="13593" max="13593" width="9.61328125" style="48" customWidth="1"/>
    <col min="13594" max="13595" width="12.4609375" style="48" customWidth="1"/>
    <col min="13596" max="13596" width="9.53515625" style="48" customWidth="1"/>
    <col min="13597" max="13597" width="9.61328125" style="48" customWidth="1"/>
    <col min="13598" max="13598" width="13" style="48" customWidth="1"/>
    <col min="13599" max="13599" width="13.61328125" style="48" customWidth="1"/>
    <col min="13600" max="13825" width="8.921875" style="48"/>
    <col min="13826" max="13826" width="18.07421875" style="48" customWidth="1"/>
    <col min="13827" max="13827" width="22.61328125" style="48" customWidth="1"/>
    <col min="13828" max="13829" width="9.61328125" style="48" customWidth="1"/>
    <col min="13830" max="13830" width="9.53515625" style="48" customWidth="1"/>
    <col min="13831" max="13831" width="9.61328125" style="48" customWidth="1"/>
    <col min="13832" max="13833" width="13.61328125" style="48" customWidth="1"/>
    <col min="13834" max="13834" width="9.53515625" style="48" customWidth="1"/>
    <col min="13835" max="13835" width="9.61328125" style="48" customWidth="1"/>
    <col min="13836" max="13837" width="10.61328125" style="48" customWidth="1"/>
    <col min="13838" max="13839" width="13.61328125" style="48" customWidth="1"/>
    <col min="13840" max="13840" width="9.53515625" style="48" customWidth="1"/>
    <col min="13841" max="13841" width="9.61328125" style="48" customWidth="1"/>
    <col min="13842" max="13843" width="10.61328125" style="48" customWidth="1"/>
    <col min="13844" max="13845" width="12.921875" style="48" customWidth="1"/>
    <col min="13846" max="13846" width="9.53515625" style="48" customWidth="1"/>
    <col min="13847" max="13847" width="9.61328125" style="48" customWidth="1"/>
    <col min="13848" max="13848" width="9.53515625" style="48" customWidth="1"/>
    <col min="13849" max="13849" width="9.61328125" style="48" customWidth="1"/>
    <col min="13850" max="13851" width="12.4609375" style="48" customWidth="1"/>
    <col min="13852" max="13852" width="9.53515625" style="48" customWidth="1"/>
    <col min="13853" max="13853" width="9.61328125" style="48" customWidth="1"/>
    <col min="13854" max="13854" width="13" style="48" customWidth="1"/>
    <col min="13855" max="13855" width="13.61328125" style="48" customWidth="1"/>
    <col min="13856" max="14081" width="8.921875" style="48"/>
    <col min="14082" max="14082" width="18.07421875" style="48" customWidth="1"/>
    <col min="14083" max="14083" width="22.61328125" style="48" customWidth="1"/>
    <col min="14084" max="14085" width="9.61328125" style="48" customWidth="1"/>
    <col min="14086" max="14086" width="9.53515625" style="48" customWidth="1"/>
    <col min="14087" max="14087" width="9.61328125" style="48" customWidth="1"/>
    <col min="14088" max="14089" width="13.61328125" style="48" customWidth="1"/>
    <col min="14090" max="14090" width="9.53515625" style="48" customWidth="1"/>
    <col min="14091" max="14091" width="9.61328125" style="48" customWidth="1"/>
    <col min="14092" max="14093" width="10.61328125" style="48" customWidth="1"/>
    <col min="14094" max="14095" width="13.61328125" style="48" customWidth="1"/>
    <col min="14096" max="14096" width="9.53515625" style="48" customWidth="1"/>
    <col min="14097" max="14097" width="9.61328125" style="48" customWidth="1"/>
    <col min="14098" max="14099" width="10.61328125" style="48" customWidth="1"/>
    <col min="14100" max="14101" width="12.921875" style="48" customWidth="1"/>
    <col min="14102" max="14102" width="9.53515625" style="48" customWidth="1"/>
    <col min="14103" max="14103" width="9.61328125" style="48" customWidth="1"/>
    <col min="14104" max="14104" width="9.53515625" style="48" customWidth="1"/>
    <col min="14105" max="14105" width="9.61328125" style="48" customWidth="1"/>
    <col min="14106" max="14107" width="12.4609375" style="48" customWidth="1"/>
    <col min="14108" max="14108" width="9.53515625" style="48" customWidth="1"/>
    <col min="14109" max="14109" width="9.61328125" style="48" customWidth="1"/>
    <col min="14110" max="14110" width="13" style="48" customWidth="1"/>
    <col min="14111" max="14111" width="13.61328125" style="48" customWidth="1"/>
    <col min="14112" max="14337" width="8.921875" style="48"/>
    <col min="14338" max="14338" width="18.07421875" style="48" customWidth="1"/>
    <col min="14339" max="14339" width="22.61328125" style="48" customWidth="1"/>
    <col min="14340" max="14341" width="9.61328125" style="48" customWidth="1"/>
    <col min="14342" max="14342" width="9.53515625" style="48" customWidth="1"/>
    <col min="14343" max="14343" width="9.61328125" style="48" customWidth="1"/>
    <col min="14344" max="14345" width="13.61328125" style="48" customWidth="1"/>
    <col min="14346" max="14346" width="9.53515625" style="48" customWidth="1"/>
    <col min="14347" max="14347" width="9.61328125" style="48" customWidth="1"/>
    <col min="14348" max="14349" width="10.61328125" style="48" customWidth="1"/>
    <col min="14350" max="14351" width="13.61328125" style="48" customWidth="1"/>
    <col min="14352" max="14352" width="9.53515625" style="48" customWidth="1"/>
    <col min="14353" max="14353" width="9.61328125" style="48" customWidth="1"/>
    <col min="14354" max="14355" width="10.61328125" style="48" customWidth="1"/>
    <col min="14356" max="14357" width="12.921875" style="48" customWidth="1"/>
    <col min="14358" max="14358" width="9.53515625" style="48" customWidth="1"/>
    <col min="14359" max="14359" width="9.61328125" style="48" customWidth="1"/>
    <col min="14360" max="14360" width="9.53515625" style="48" customWidth="1"/>
    <col min="14361" max="14361" width="9.61328125" style="48" customWidth="1"/>
    <col min="14362" max="14363" width="12.4609375" style="48" customWidth="1"/>
    <col min="14364" max="14364" width="9.53515625" style="48" customWidth="1"/>
    <col min="14365" max="14365" width="9.61328125" style="48" customWidth="1"/>
    <col min="14366" max="14366" width="13" style="48" customWidth="1"/>
    <col min="14367" max="14367" width="13.61328125" style="48" customWidth="1"/>
    <col min="14368" max="14593" width="8.921875" style="48"/>
    <col min="14594" max="14594" width="18.07421875" style="48" customWidth="1"/>
    <col min="14595" max="14595" width="22.61328125" style="48" customWidth="1"/>
    <col min="14596" max="14597" width="9.61328125" style="48" customWidth="1"/>
    <col min="14598" max="14598" width="9.53515625" style="48" customWidth="1"/>
    <col min="14599" max="14599" width="9.61328125" style="48" customWidth="1"/>
    <col min="14600" max="14601" width="13.61328125" style="48" customWidth="1"/>
    <col min="14602" max="14602" width="9.53515625" style="48" customWidth="1"/>
    <col min="14603" max="14603" width="9.61328125" style="48" customWidth="1"/>
    <col min="14604" max="14605" width="10.61328125" style="48" customWidth="1"/>
    <col min="14606" max="14607" width="13.61328125" style="48" customWidth="1"/>
    <col min="14608" max="14608" width="9.53515625" style="48" customWidth="1"/>
    <col min="14609" max="14609" width="9.61328125" style="48" customWidth="1"/>
    <col min="14610" max="14611" width="10.61328125" style="48" customWidth="1"/>
    <col min="14612" max="14613" width="12.921875" style="48" customWidth="1"/>
    <col min="14614" max="14614" width="9.53515625" style="48" customWidth="1"/>
    <col min="14615" max="14615" width="9.61328125" style="48" customWidth="1"/>
    <col min="14616" max="14616" width="9.53515625" style="48" customWidth="1"/>
    <col min="14617" max="14617" width="9.61328125" style="48" customWidth="1"/>
    <col min="14618" max="14619" width="12.4609375" style="48" customWidth="1"/>
    <col min="14620" max="14620" width="9.53515625" style="48" customWidth="1"/>
    <col min="14621" max="14621" width="9.61328125" style="48" customWidth="1"/>
    <col min="14622" max="14622" width="13" style="48" customWidth="1"/>
    <col min="14623" max="14623" width="13.61328125" style="48" customWidth="1"/>
    <col min="14624" max="14849" width="8.921875" style="48"/>
    <col min="14850" max="14850" width="18.07421875" style="48" customWidth="1"/>
    <col min="14851" max="14851" width="22.61328125" style="48" customWidth="1"/>
    <col min="14852" max="14853" width="9.61328125" style="48" customWidth="1"/>
    <col min="14854" max="14854" width="9.53515625" style="48" customWidth="1"/>
    <col min="14855" max="14855" width="9.61328125" style="48" customWidth="1"/>
    <col min="14856" max="14857" width="13.61328125" style="48" customWidth="1"/>
    <col min="14858" max="14858" width="9.53515625" style="48" customWidth="1"/>
    <col min="14859" max="14859" width="9.61328125" style="48" customWidth="1"/>
    <col min="14860" max="14861" width="10.61328125" style="48" customWidth="1"/>
    <col min="14862" max="14863" width="13.61328125" style="48" customWidth="1"/>
    <col min="14864" max="14864" width="9.53515625" style="48" customWidth="1"/>
    <col min="14865" max="14865" width="9.61328125" style="48" customWidth="1"/>
    <col min="14866" max="14867" width="10.61328125" style="48" customWidth="1"/>
    <col min="14868" max="14869" width="12.921875" style="48" customWidth="1"/>
    <col min="14870" max="14870" width="9.53515625" style="48" customWidth="1"/>
    <col min="14871" max="14871" width="9.61328125" style="48" customWidth="1"/>
    <col min="14872" max="14872" width="9.53515625" style="48" customWidth="1"/>
    <col min="14873" max="14873" width="9.61328125" style="48" customWidth="1"/>
    <col min="14874" max="14875" width="12.4609375" style="48" customWidth="1"/>
    <col min="14876" max="14876" width="9.53515625" style="48" customWidth="1"/>
    <col min="14877" max="14877" width="9.61328125" style="48" customWidth="1"/>
    <col min="14878" max="14878" width="13" style="48" customWidth="1"/>
    <col min="14879" max="14879" width="13.61328125" style="48" customWidth="1"/>
    <col min="14880" max="15105" width="8.921875" style="48"/>
    <col min="15106" max="15106" width="18.07421875" style="48" customWidth="1"/>
    <col min="15107" max="15107" width="22.61328125" style="48" customWidth="1"/>
    <col min="15108" max="15109" width="9.61328125" style="48" customWidth="1"/>
    <col min="15110" max="15110" width="9.53515625" style="48" customWidth="1"/>
    <col min="15111" max="15111" width="9.61328125" style="48" customWidth="1"/>
    <col min="15112" max="15113" width="13.61328125" style="48" customWidth="1"/>
    <col min="15114" max="15114" width="9.53515625" style="48" customWidth="1"/>
    <col min="15115" max="15115" width="9.61328125" style="48" customWidth="1"/>
    <col min="15116" max="15117" width="10.61328125" style="48" customWidth="1"/>
    <col min="15118" max="15119" width="13.61328125" style="48" customWidth="1"/>
    <col min="15120" max="15120" width="9.53515625" style="48" customWidth="1"/>
    <col min="15121" max="15121" width="9.61328125" style="48" customWidth="1"/>
    <col min="15122" max="15123" width="10.61328125" style="48" customWidth="1"/>
    <col min="15124" max="15125" width="12.921875" style="48" customWidth="1"/>
    <col min="15126" max="15126" width="9.53515625" style="48" customWidth="1"/>
    <col min="15127" max="15127" width="9.61328125" style="48" customWidth="1"/>
    <col min="15128" max="15128" width="9.53515625" style="48" customWidth="1"/>
    <col min="15129" max="15129" width="9.61328125" style="48" customWidth="1"/>
    <col min="15130" max="15131" width="12.4609375" style="48" customWidth="1"/>
    <col min="15132" max="15132" width="9.53515625" style="48" customWidth="1"/>
    <col min="15133" max="15133" width="9.61328125" style="48" customWidth="1"/>
    <col min="15134" max="15134" width="13" style="48" customWidth="1"/>
    <col min="15135" max="15135" width="13.61328125" style="48" customWidth="1"/>
    <col min="15136" max="15361" width="8.921875" style="48"/>
    <col min="15362" max="15362" width="18.07421875" style="48" customWidth="1"/>
    <col min="15363" max="15363" width="22.61328125" style="48" customWidth="1"/>
    <col min="15364" max="15365" width="9.61328125" style="48" customWidth="1"/>
    <col min="15366" max="15366" width="9.53515625" style="48" customWidth="1"/>
    <col min="15367" max="15367" width="9.61328125" style="48" customWidth="1"/>
    <col min="15368" max="15369" width="13.61328125" style="48" customWidth="1"/>
    <col min="15370" max="15370" width="9.53515625" style="48" customWidth="1"/>
    <col min="15371" max="15371" width="9.61328125" style="48" customWidth="1"/>
    <col min="15372" max="15373" width="10.61328125" style="48" customWidth="1"/>
    <col min="15374" max="15375" width="13.61328125" style="48" customWidth="1"/>
    <col min="15376" max="15376" width="9.53515625" style="48" customWidth="1"/>
    <col min="15377" max="15377" width="9.61328125" style="48" customWidth="1"/>
    <col min="15378" max="15379" width="10.61328125" style="48" customWidth="1"/>
    <col min="15380" max="15381" width="12.921875" style="48" customWidth="1"/>
    <col min="15382" max="15382" width="9.53515625" style="48" customWidth="1"/>
    <col min="15383" max="15383" width="9.61328125" style="48" customWidth="1"/>
    <col min="15384" max="15384" width="9.53515625" style="48" customWidth="1"/>
    <col min="15385" max="15385" width="9.61328125" style="48" customWidth="1"/>
    <col min="15386" max="15387" width="12.4609375" style="48" customWidth="1"/>
    <col min="15388" max="15388" width="9.53515625" style="48" customWidth="1"/>
    <col min="15389" max="15389" width="9.61328125" style="48" customWidth="1"/>
    <col min="15390" max="15390" width="13" style="48" customWidth="1"/>
    <col min="15391" max="15391" width="13.61328125" style="48" customWidth="1"/>
    <col min="15392" max="15617" width="8.921875" style="48"/>
    <col min="15618" max="15618" width="18.07421875" style="48" customWidth="1"/>
    <col min="15619" max="15619" width="22.61328125" style="48" customWidth="1"/>
    <col min="15620" max="15621" width="9.61328125" style="48" customWidth="1"/>
    <col min="15622" max="15622" width="9.53515625" style="48" customWidth="1"/>
    <col min="15623" max="15623" width="9.61328125" style="48" customWidth="1"/>
    <col min="15624" max="15625" width="13.61328125" style="48" customWidth="1"/>
    <col min="15626" max="15626" width="9.53515625" style="48" customWidth="1"/>
    <col min="15627" max="15627" width="9.61328125" style="48" customWidth="1"/>
    <col min="15628" max="15629" width="10.61328125" style="48" customWidth="1"/>
    <col min="15630" max="15631" width="13.61328125" style="48" customWidth="1"/>
    <col min="15632" max="15632" width="9.53515625" style="48" customWidth="1"/>
    <col min="15633" max="15633" width="9.61328125" style="48" customWidth="1"/>
    <col min="15634" max="15635" width="10.61328125" style="48" customWidth="1"/>
    <col min="15636" max="15637" width="12.921875" style="48" customWidth="1"/>
    <col min="15638" max="15638" width="9.53515625" style="48" customWidth="1"/>
    <col min="15639" max="15639" width="9.61328125" style="48" customWidth="1"/>
    <col min="15640" max="15640" width="9.53515625" style="48" customWidth="1"/>
    <col min="15641" max="15641" width="9.61328125" style="48" customWidth="1"/>
    <col min="15642" max="15643" width="12.4609375" style="48" customWidth="1"/>
    <col min="15644" max="15644" width="9.53515625" style="48" customWidth="1"/>
    <col min="15645" max="15645" width="9.61328125" style="48" customWidth="1"/>
    <col min="15646" max="15646" width="13" style="48" customWidth="1"/>
    <col min="15647" max="15647" width="13.61328125" style="48" customWidth="1"/>
    <col min="15648" max="15873" width="8.921875" style="48"/>
    <col min="15874" max="15874" width="18.07421875" style="48" customWidth="1"/>
    <col min="15875" max="15875" width="22.61328125" style="48" customWidth="1"/>
    <col min="15876" max="15877" width="9.61328125" style="48" customWidth="1"/>
    <col min="15878" max="15878" width="9.53515625" style="48" customWidth="1"/>
    <col min="15879" max="15879" width="9.61328125" style="48" customWidth="1"/>
    <col min="15880" max="15881" width="13.61328125" style="48" customWidth="1"/>
    <col min="15882" max="15882" width="9.53515625" style="48" customWidth="1"/>
    <col min="15883" max="15883" width="9.61328125" style="48" customWidth="1"/>
    <col min="15884" max="15885" width="10.61328125" style="48" customWidth="1"/>
    <col min="15886" max="15887" width="13.61328125" style="48" customWidth="1"/>
    <col min="15888" max="15888" width="9.53515625" style="48" customWidth="1"/>
    <col min="15889" max="15889" width="9.61328125" style="48" customWidth="1"/>
    <col min="15890" max="15891" width="10.61328125" style="48" customWidth="1"/>
    <col min="15892" max="15893" width="12.921875" style="48" customWidth="1"/>
    <col min="15894" max="15894" width="9.53515625" style="48" customWidth="1"/>
    <col min="15895" max="15895" width="9.61328125" style="48" customWidth="1"/>
    <col min="15896" max="15896" width="9.53515625" style="48" customWidth="1"/>
    <col min="15897" max="15897" width="9.61328125" style="48" customWidth="1"/>
    <col min="15898" max="15899" width="12.4609375" style="48" customWidth="1"/>
    <col min="15900" max="15900" width="9.53515625" style="48" customWidth="1"/>
    <col min="15901" max="15901" width="9.61328125" style="48" customWidth="1"/>
    <col min="15902" max="15902" width="13" style="48" customWidth="1"/>
    <col min="15903" max="15903" width="13.61328125" style="48" customWidth="1"/>
    <col min="15904" max="16129" width="8.921875" style="48"/>
    <col min="16130" max="16130" width="18.07421875" style="48" customWidth="1"/>
    <col min="16131" max="16131" width="22.61328125" style="48" customWidth="1"/>
    <col min="16132" max="16133" width="9.61328125" style="48" customWidth="1"/>
    <col min="16134" max="16134" width="9.53515625" style="48" customWidth="1"/>
    <col min="16135" max="16135" width="9.61328125" style="48" customWidth="1"/>
    <col min="16136" max="16137" width="13.61328125" style="48" customWidth="1"/>
    <col min="16138" max="16138" width="9.53515625" style="48" customWidth="1"/>
    <col min="16139" max="16139" width="9.61328125" style="48" customWidth="1"/>
    <col min="16140" max="16141" width="10.61328125" style="48" customWidth="1"/>
    <col min="16142" max="16143" width="13.61328125" style="48" customWidth="1"/>
    <col min="16144" max="16144" width="9.53515625" style="48" customWidth="1"/>
    <col min="16145" max="16145" width="9.61328125" style="48" customWidth="1"/>
    <col min="16146" max="16147" width="10.61328125" style="48" customWidth="1"/>
    <col min="16148" max="16149" width="12.921875" style="48" customWidth="1"/>
    <col min="16150" max="16150" width="9.53515625" style="48" customWidth="1"/>
    <col min="16151" max="16151" width="9.61328125" style="48" customWidth="1"/>
    <col min="16152" max="16152" width="9.53515625" style="48" customWidth="1"/>
    <col min="16153" max="16153" width="9.61328125" style="48" customWidth="1"/>
    <col min="16154" max="16155" width="12.4609375" style="48" customWidth="1"/>
    <col min="16156" max="16156" width="9.53515625" style="48" customWidth="1"/>
    <col min="16157" max="16157" width="9.61328125" style="48" customWidth="1"/>
    <col min="16158" max="16158" width="13" style="48" customWidth="1"/>
    <col min="16159" max="16159" width="13.61328125" style="48" customWidth="1"/>
    <col min="16160" max="16384" width="8.921875" style="48"/>
  </cols>
  <sheetData>
    <row r="2" spans="1:32" ht="21" customHeight="1" x14ac:dyDescent="0.4">
      <c r="A2" s="106" t="s">
        <v>134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63"/>
    </row>
    <row r="4" spans="1:32" ht="77.150000000000006" x14ac:dyDescent="0.4">
      <c r="A4" s="64"/>
      <c r="B4" s="56" t="s">
        <v>67</v>
      </c>
      <c r="C4" s="56" t="s">
        <v>68</v>
      </c>
      <c r="D4" s="56" t="s">
        <v>69</v>
      </c>
      <c r="E4" s="56" t="s">
        <v>70</v>
      </c>
      <c r="F4" s="56" t="s">
        <v>71</v>
      </c>
      <c r="G4" s="56" t="s">
        <v>72</v>
      </c>
      <c r="H4" s="56" t="s">
        <v>73</v>
      </c>
      <c r="I4" s="56" t="s">
        <v>74</v>
      </c>
      <c r="J4" s="56" t="s">
        <v>75</v>
      </c>
      <c r="K4" s="56" t="s">
        <v>76</v>
      </c>
      <c r="L4" s="56" t="s">
        <v>27</v>
      </c>
      <c r="M4" s="56" t="s">
        <v>77</v>
      </c>
      <c r="N4" s="56" t="s">
        <v>126</v>
      </c>
      <c r="O4" s="56" t="s">
        <v>31</v>
      </c>
    </row>
    <row r="5" spans="1:32" x14ac:dyDescent="0.4">
      <c r="A5" s="104" t="s">
        <v>0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</row>
    <row r="6" spans="1:32" x14ac:dyDescent="0.4">
      <c r="A6" s="78" t="s">
        <v>1</v>
      </c>
      <c r="B6" s="66">
        <v>13.95623564841522</v>
      </c>
      <c r="C6" s="66">
        <v>0.67139710487177262</v>
      </c>
      <c r="D6" s="66">
        <v>2.1882568038960359</v>
      </c>
      <c r="E6" s="66">
        <v>3.2521616720860771</v>
      </c>
      <c r="F6" s="66">
        <v>0.13662519414785035</v>
      </c>
      <c r="G6" s="66">
        <v>2.7692215752599298E-2</v>
      </c>
      <c r="H6" s="66">
        <v>0.21077592677901813</v>
      </c>
      <c r="I6" s="66">
        <v>0</v>
      </c>
      <c r="J6" s="66">
        <v>0.15517737498361167</v>
      </c>
      <c r="K6" s="66">
        <v>0.30691761792174188</v>
      </c>
      <c r="L6" s="66">
        <v>1.225834360882103</v>
      </c>
      <c r="M6" s="66">
        <v>0.91760263365338901</v>
      </c>
      <c r="N6" s="66">
        <v>0.75602933059964683</v>
      </c>
      <c r="O6" s="79">
        <v>0.12222945751184597</v>
      </c>
    </row>
    <row r="7" spans="1:32" x14ac:dyDescent="0.4">
      <c r="A7" s="78" t="s">
        <v>2</v>
      </c>
      <c r="B7" s="66">
        <v>11.501236078453788</v>
      </c>
      <c r="C7" s="66">
        <v>0.77655964173961534</v>
      </c>
      <c r="D7" s="66">
        <v>2.3978667674415144</v>
      </c>
      <c r="E7" s="66">
        <v>1.0437531087238245</v>
      </c>
      <c r="F7" s="66">
        <v>0.67129995291334921</v>
      </c>
      <c r="G7" s="66">
        <v>0.43320221574159912</v>
      </c>
      <c r="H7" s="66">
        <v>0.21484570841762621</v>
      </c>
      <c r="I7" s="66">
        <v>0.10245666444520521</v>
      </c>
      <c r="J7" s="66">
        <v>0.80028276920165242</v>
      </c>
      <c r="K7" s="66">
        <v>1.0692076098317902</v>
      </c>
      <c r="L7" s="66">
        <v>2.2289216606053097</v>
      </c>
      <c r="M7" s="66">
        <v>1.2927668220137327</v>
      </c>
      <c r="N7" s="66">
        <v>1.4463390781744114</v>
      </c>
      <c r="O7" s="79">
        <v>0.30535373745559047</v>
      </c>
    </row>
    <row r="8" spans="1:32" x14ac:dyDescent="0.4">
      <c r="A8" s="78" t="s">
        <v>3</v>
      </c>
      <c r="B8" s="66">
        <v>17.288406622061739</v>
      </c>
      <c r="C8" s="66">
        <v>1.085397961960562</v>
      </c>
      <c r="D8" s="66">
        <v>2.2336999082272024</v>
      </c>
      <c r="E8" s="66">
        <v>4.9252237101086855</v>
      </c>
      <c r="F8" s="66">
        <v>0.28195451370557389</v>
      </c>
      <c r="G8" s="66">
        <v>1.7867746309888917</v>
      </c>
      <c r="H8" s="66">
        <v>0.45735672288906043</v>
      </c>
      <c r="I8" s="66">
        <v>0.24595128215959336</v>
      </c>
      <c r="J8" s="66">
        <v>0.59350488620296971</v>
      </c>
      <c r="K8" s="66">
        <v>0.83025148566015727</v>
      </c>
      <c r="L8" s="66">
        <v>3.0429555686943113</v>
      </c>
      <c r="M8" s="66">
        <v>2.3839121754466177</v>
      </c>
      <c r="N8" s="66">
        <v>2.8727971283684068</v>
      </c>
      <c r="O8" s="79">
        <v>0.20252606379375748</v>
      </c>
    </row>
    <row r="9" spans="1:32" x14ac:dyDescent="0.4">
      <c r="A9" s="78" t="s">
        <v>4</v>
      </c>
      <c r="B9" s="66">
        <v>15.178151695060931</v>
      </c>
      <c r="C9" s="66">
        <v>0.23355843957012343</v>
      </c>
      <c r="D9" s="66">
        <v>1.996732402032549</v>
      </c>
      <c r="E9" s="66">
        <v>6.0941059609187489</v>
      </c>
      <c r="F9" s="66">
        <v>1.0432849293094173</v>
      </c>
      <c r="G9" s="66">
        <v>0.50641777374621155</v>
      </c>
      <c r="H9" s="66">
        <v>0.52262515030092249</v>
      </c>
      <c r="I9" s="66">
        <v>0.15171884784945683</v>
      </c>
      <c r="J9" s="66">
        <v>0.28895758695901635</v>
      </c>
      <c r="K9" s="66">
        <v>0.34533012127375629</v>
      </c>
      <c r="L9" s="66">
        <v>3.1053370287465141</v>
      </c>
      <c r="M9" s="66">
        <v>2.7340802686147891</v>
      </c>
      <c r="N9" s="66">
        <v>0.7295236150957084</v>
      </c>
      <c r="O9" s="79">
        <v>1.3555991876633195</v>
      </c>
    </row>
    <row r="10" spans="1:32" x14ac:dyDescent="0.4">
      <c r="A10" s="78" t="s">
        <v>5</v>
      </c>
      <c r="B10" s="66">
        <v>21.136949936406545</v>
      </c>
      <c r="C10" s="66">
        <v>1.3768389574768372</v>
      </c>
      <c r="D10" s="66">
        <v>4.7765125805403956</v>
      </c>
      <c r="E10" s="66">
        <v>4.9876464820948314</v>
      </c>
      <c r="F10" s="66">
        <v>0.32920573724707802</v>
      </c>
      <c r="G10" s="66">
        <v>1.20123140858414</v>
      </c>
      <c r="H10" s="66">
        <v>0.44834603460447969</v>
      </c>
      <c r="I10" s="66">
        <v>0.45941769737754312</v>
      </c>
      <c r="J10" s="66">
        <v>1.8787576430090145</v>
      </c>
      <c r="K10" s="66">
        <v>1.9086026356256263</v>
      </c>
      <c r="L10" s="66">
        <v>5.8538888978004833</v>
      </c>
      <c r="M10" s="66">
        <v>5.6301060430077641</v>
      </c>
      <c r="N10" s="66">
        <v>5.0662439699946855</v>
      </c>
      <c r="O10" s="79">
        <v>4.3850666501709643</v>
      </c>
    </row>
    <row r="11" spans="1:32" x14ac:dyDescent="0.4">
      <c r="A11" s="78" t="s">
        <v>6</v>
      </c>
      <c r="B11" s="66">
        <v>35.991872771715848</v>
      </c>
      <c r="C11" s="66">
        <v>1.735889808497449</v>
      </c>
      <c r="D11" s="66">
        <v>11.773374322017384</v>
      </c>
      <c r="E11" s="66">
        <v>4.2153844502164795</v>
      </c>
      <c r="F11" s="66">
        <v>0.15125385484193177</v>
      </c>
      <c r="G11" s="66">
        <v>0.12393713658866337</v>
      </c>
      <c r="H11" s="66">
        <v>0.3090089086814321</v>
      </c>
      <c r="I11" s="66">
        <v>0.20015884608295481</v>
      </c>
      <c r="J11" s="66">
        <v>1.2627437537083628</v>
      </c>
      <c r="K11" s="66">
        <v>1.6212452944051623</v>
      </c>
      <c r="L11" s="66">
        <v>11.243596650224234</v>
      </c>
      <c r="M11" s="66">
        <v>11.392026476250676</v>
      </c>
      <c r="N11" s="66">
        <v>2.9233794746344244</v>
      </c>
      <c r="O11" s="79">
        <v>1.9757567932926715E-2</v>
      </c>
    </row>
    <row r="12" spans="1:32" x14ac:dyDescent="0.4">
      <c r="A12" s="78" t="s">
        <v>7</v>
      </c>
      <c r="B12" s="66">
        <v>26.401107884998314</v>
      </c>
      <c r="C12" s="66">
        <v>1.6220759939974034</v>
      </c>
      <c r="D12" s="66">
        <v>3.2615000127590186</v>
      </c>
      <c r="E12" s="66">
        <v>0.68293449232656644</v>
      </c>
      <c r="F12" s="66">
        <v>0.19231821125396159</v>
      </c>
      <c r="G12" s="66">
        <v>0.42149674791463293</v>
      </c>
      <c r="H12" s="66">
        <v>0.4697229110399781</v>
      </c>
      <c r="I12" s="66">
        <v>0.2425670098243651</v>
      </c>
      <c r="J12" s="66">
        <v>0.13212564325234036</v>
      </c>
      <c r="K12" s="66">
        <v>1.0701151051517244</v>
      </c>
      <c r="L12" s="66">
        <v>5.240430468157645</v>
      </c>
      <c r="M12" s="66">
        <v>2.9340155859046768</v>
      </c>
      <c r="N12" s="66">
        <v>2.221270757338611</v>
      </c>
      <c r="O12" s="79">
        <v>5.8244471592075235E-2</v>
      </c>
    </row>
    <row r="13" spans="1:32" x14ac:dyDescent="0.4">
      <c r="A13" s="78" t="s">
        <v>8</v>
      </c>
      <c r="B13" s="66">
        <v>11.532329748072341</v>
      </c>
      <c r="C13" s="66">
        <v>0.74118886879507495</v>
      </c>
      <c r="D13" s="66">
        <v>1.2149655137629085</v>
      </c>
      <c r="E13" s="66">
        <v>6.5398996141884878</v>
      </c>
      <c r="F13" s="66">
        <v>0</v>
      </c>
      <c r="G13" s="66">
        <v>0</v>
      </c>
      <c r="H13" s="66">
        <v>8.9987949464078315E-2</v>
      </c>
      <c r="I13" s="66">
        <v>0.89735666912348111</v>
      </c>
      <c r="J13" s="66">
        <v>0</v>
      </c>
      <c r="K13" s="66">
        <v>3.5222560487209078</v>
      </c>
      <c r="L13" s="66">
        <v>3.5527660877329086</v>
      </c>
      <c r="M13" s="66">
        <v>0.543949940307493</v>
      </c>
      <c r="N13" s="66">
        <v>0.17173527929749538</v>
      </c>
      <c r="O13" s="79">
        <v>0</v>
      </c>
    </row>
    <row r="14" spans="1:32" x14ac:dyDescent="0.4">
      <c r="A14" s="78" t="s">
        <v>106</v>
      </c>
      <c r="B14" s="66">
        <v>4.5261613338096707</v>
      </c>
      <c r="C14" s="66">
        <v>0.32994673972798144</v>
      </c>
      <c r="D14" s="66">
        <v>0.11603910867402584</v>
      </c>
      <c r="E14" s="66">
        <v>8.2485592929136445E-2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0.28820308890998281</v>
      </c>
      <c r="L14" s="66">
        <v>0</v>
      </c>
      <c r="M14" s="66">
        <v>1.6135862569280505E-2</v>
      </c>
      <c r="N14" s="66">
        <v>0.1659101413722876</v>
      </c>
      <c r="O14" s="79">
        <v>0</v>
      </c>
    </row>
    <row r="15" spans="1:32" x14ac:dyDescent="0.4">
      <c r="A15" s="78" t="s">
        <v>85</v>
      </c>
      <c r="B15" s="66">
        <v>22.596420347520567</v>
      </c>
      <c r="C15" s="66">
        <v>3.6967734067121518</v>
      </c>
      <c r="D15" s="66">
        <v>3.3645088909404262</v>
      </c>
      <c r="E15" s="66">
        <v>10.215716345472572</v>
      </c>
      <c r="F15" s="66">
        <v>0.16867951406090612</v>
      </c>
      <c r="G15" s="66">
        <v>0</v>
      </c>
      <c r="H15" s="66">
        <v>0</v>
      </c>
      <c r="I15" s="66">
        <v>0</v>
      </c>
      <c r="J15" s="66">
        <v>0</v>
      </c>
      <c r="K15" s="66">
        <v>1.1373223672924939</v>
      </c>
      <c r="L15" s="66">
        <v>3.1070215182225231</v>
      </c>
      <c r="M15" s="66">
        <v>4.3584370310306841</v>
      </c>
      <c r="N15" s="66">
        <v>2.7260862924545615</v>
      </c>
      <c r="O15" s="79">
        <v>0.24049356460168791</v>
      </c>
    </row>
    <row r="16" spans="1:32" x14ac:dyDescent="0.4">
      <c r="A16" s="78" t="s">
        <v>107</v>
      </c>
      <c r="B16" s="66">
        <v>9.6714020650928099</v>
      </c>
      <c r="C16" s="66">
        <v>1.7567188260255859</v>
      </c>
      <c r="D16" s="66">
        <v>4.6483652745548545</v>
      </c>
      <c r="E16" s="66">
        <v>3.1216695453571823</v>
      </c>
      <c r="F16" s="66">
        <v>0.86619583431179237</v>
      </c>
      <c r="G16" s="66">
        <v>0.89606174783838854</v>
      </c>
      <c r="H16" s="66">
        <v>1.4470974492718789</v>
      </c>
      <c r="I16" s="66">
        <v>0.23088699523968176</v>
      </c>
      <c r="J16" s="66">
        <v>1.2833970507882548</v>
      </c>
      <c r="K16" s="66">
        <v>0.73797130015155732</v>
      </c>
      <c r="L16" s="66">
        <v>4.4326822713319096</v>
      </c>
      <c r="M16" s="66">
        <v>3.6423004567102333</v>
      </c>
      <c r="N16" s="66">
        <v>1.615226809744106</v>
      </c>
      <c r="O16" s="79">
        <v>1.1912399201547228</v>
      </c>
    </row>
    <row r="17" spans="1:15" x14ac:dyDescent="0.4">
      <c r="A17" s="78" t="s">
        <v>108</v>
      </c>
      <c r="B17" s="66">
        <v>11.865790766507443</v>
      </c>
      <c r="C17" s="66">
        <v>0.17761644493400378</v>
      </c>
      <c r="D17" s="66">
        <v>3.0946431730135249</v>
      </c>
      <c r="E17" s="66">
        <v>1.9158461004627407</v>
      </c>
      <c r="F17" s="66">
        <v>0.17875040076956056</v>
      </c>
      <c r="G17" s="66">
        <v>1.3271294022530491</v>
      </c>
      <c r="H17" s="66">
        <v>0.11495413731068399</v>
      </c>
      <c r="I17" s="66">
        <v>0.26022124558612236</v>
      </c>
      <c r="J17" s="66">
        <v>1.6567660082445229E-2</v>
      </c>
      <c r="K17" s="66">
        <v>0.68626352436266191</v>
      </c>
      <c r="L17" s="66">
        <v>3.0469196119668638</v>
      </c>
      <c r="M17" s="66">
        <v>1.4342540100182275</v>
      </c>
      <c r="N17" s="66">
        <v>1.6809739502786409</v>
      </c>
      <c r="O17" s="79">
        <v>0.39768426144555413</v>
      </c>
    </row>
    <row r="18" spans="1:15" x14ac:dyDescent="0.4">
      <c r="A18" s="78" t="s">
        <v>109</v>
      </c>
      <c r="B18" s="66">
        <v>15.649622179306469</v>
      </c>
      <c r="C18" s="66">
        <v>0.19782570385831971</v>
      </c>
      <c r="D18" s="66">
        <v>2.0223501824965497</v>
      </c>
      <c r="E18" s="66">
        <v>6.4712788577992164</v>
      </c>
      <c r="F18" s="66">
        <v>0.12547481428631363</v>
      </c>
      <c r="G18" s="66">
        <v>4.3062593189755069E-2</v>
      </c>
      <c r="H18" s="66">
        <v>0.17659884896158459</v>
      </c>
      <c r="I18" s="66">
        <v>1.6334962647370371E-2</v>
      </c>
      <c r="J18" s="66">
        <v>9.2517230230273514E-2</v>
      </c>
      <c r="K18" s="66">
        <v>0.75661057053813485</v>
      </c>
      <c r="L18" s="66">
        <v>1.0794507235534425</v>
      </c>
      <c r="M18" s="66">
        <v>0.83182162494507217</v>
      </c>
      <c r="N18" s="66">
        <v>1.6627004262465734</v>
      </c>
      <c r="O18" s="79">
        <v>0.14495679194957239</v>
      </c>
    </row>
    <row r="19" spans="1:15" x14ac:dyDescent="0.4">
      <c r="A19" s="78" t="s">
        <v>125</v>
      </c>
      <c r="B19" s="66">
        <v>19.671572864287317</v>
      </c>
      <c r="C19" s="66">
        <v>1.7648071785032309</v>
      </c>
      <c r="D19" s="66">
        <v>5.2549796524629562</v>
      </c>
      <c r="E19" s="66">
        <v>10.899891200248604</v>
      </c>
      <c r="F19" s="66">
        <v>0.3547562556130468</v>
      </c>
      <c r="G19" s="66">
        <v>0.10680259814437293</v>
      </c>
      <c r="H19" s="66">
        <v>0.45562692601585197</v>
      </c>
      <c r="I19" s="66">
        <v>0.11949312196039243</v>
      </c>
      <c r="J19" s="66">
        <v>0.21476267086930731</v>
      </c>
      <c r="K19" s="66">
        <v>0.92313887775979508</v>
      </c>
      <c r="L19" s="66">
        <v>2.6008299086163151</v>
      </c>
      <c r="M19" s="66">
        <v>1.5093355064924838</v>
      </c>
      <c r="N19" s="66">
        <v>1.9949792341409263</v>
      </c>
      <c r="O19" s="79">
        <v>0.24861595019564373</v>
      </c>
    </row>
    <row r="20" spans="1:15" x14ac:dyDescent="0.4">
      <c r="A20" s="78" t="s">
        <v>111</v>
      </c>
      <c r="B20" s="66">
        <v>15.013472636093224</v>
      </c>
      <c r="C20" s="66">
        <v>1.4270561786616807</v>
      </c>
      <c r="D20" s="66">
        <v>2.3178016898578395</v>
      </c>
      <c r="E20" s="66">
        <v>2.2845128415786862</v>
      </c>
      <c r="F20" s="66">
        <v>0.36948608620245005</v>
      </c>
      <c r="G20" s="66">
        <v>0.88471651063028944</v>
      </c>
      <c r="H20" s="66">
        <v>1.2272331102753622</v>
      </c>
      <c r="I20" s="66">
        <v>0.93190831929730344</v>
      </c>
      <c r="J20" s="66">
        <v>0.54622636711099071</v>
      </c>
      <c r="K20" s="66">
        <v>1.4341095326084812</v>
      </c>
      <c r="L20" s="66">
        <v>1.2573270129646734</v>
      </c>
      <c r="M20" s="66">
        <v>2.5244218203662037</v>
      </c>
      <c r="N20" s="66">
        <v>1.9718786198696641</v>
      </c>
      <c r="O20" s="79">
        <v>0.17963002970990988</v>
      </c>
    </row>
    <row r="21" spans="1:15" x14ac:dyDescent="0.4">
      <c r="A21" s="78" t="s">
        <v>112</v>
      </c>
      <c r="B21" s="66">
        <v>17.116285007846113</v>
      </c>
      <c r="C21" s="66">
        <v>0.93000509549374977</v>
      </c>
      <c r="D21" s="66">
        <v>2.0461742332990003</v>
      </c>
      <c r="E21" s="66">
        <v>6.245848361391718</v>
      </c>
      <c r="F21" s="66">
        <v>0.37754715000733269</v>
      </c>
      <c r="G21" s="66">
        <v>0.18777176654056577</v>
      </c>
      <c r="H21" s="66">
        <v>8.8359191946795507E-2</v>
      </c>
      <c r="I21" s="66">
        <v>0.32588125110762278</v>
      </c>
      <c r="J21" s="66">
        <v>0.3563953604455754</v>
      </c>
      <c r="K21" s="66">
        <v>0.50957046894870206</v>
      </c>
      <c r="L21" s="66">
        <v>1.9175351253661634</v>
      </c>
      <c r="M21" s="66">
        <v>1.1916850407224282</v>
      </c>
      <c r="N21" s="66">
        <v>0.48516893222963131</v>
      </c>
      <c r="O21" s="79">
        <v>0.37730871882092687</v>
      </c>
    </row>
    <row r="22" spans="1:15" x14ac:dyDescent="0.4">
      <c r="A22" s="78" t="s">
        <v>113</v>
      </c>
      <c r="B22" s="66">
        <v>10.123320064430601</v>
      </c>
      <c r="C22" s="66">
        <v>1.0141934057495088</v>
      </c>
      <c r="D22" s="66">
        <v>1.3332780306261773</v>
      </c>
      <c r="E22" s="66">
        <v>1.2778009876348224</v>
      </c>
      <c r="F22" s="66">
        <v>0.24095344675033459</v>
      </c>
      <c r="G22" s="66">
        <v>1.7416209759757398E-2</v>
      </c>
      <c r="H22" s="66">
        <v>0.15956587784198736</v>
      </c>
      <c r="I22" s="66">
        <v>0.11772119814867847</v>
      </c>
      <c r="J22" s="66">
        <v>0.46476703469105007</v>
      </c>
      <c r="K22" s="66">
        <v>0.68901460958578398</v>
      </c>
      <c r="L22" s="66">
        <v>1.0507552458306868</v>
      </c>
      <c r="M22" s="66">
        <v>1.4275599492902344</v>
      </c>
      <c r="N22" s="66">
        <v>0.80531629866442389</v>
      </c>
      <c r="O22" s="79">
        <v>1.3552446545891641</v>
      </c>
    </row>
    <row r="23" spans="1:15" x14ac:dyDescent="0.4">
      <c r="A23" s="78" t="s">
        <v>114</v>
      </c>
      <c r="B23" s="66">
        <v>33.473026387258706</v>
      </c>
      <c r="C23" s="66">
        <v>2.6744524300924297</v>
      </c>
      <c r="D23" s="66">
        <v>7.5504479705095369</v>
      </c>
      <c r="E23" s="66">
        <v>10.243831112833883</v>
      </c>
      <c r="F23" s="66">
        <v>1.1916305036071442</v>
      </c>
      <c r="G23" s="66">
        <v>0.50064866048571977</v>
      </c>
      <c r="H23" s="66">
        <v>0.31759727964693313</v>
      </c>
      <c r="I23" s="66">
        <v>0.56349010602510852</v>
      </c>
      <c r="J23" s="66">
        <v>1.8920702279361787</v>
      </c>
      <c r="K23" s="66">
        <v>0.71928442105756674</v>
      </c>
      <c r="L23" s="66">
        <v>7.2498163472607668</v>
      </c>
      <c r="M23" s="66">
        <v>8.7987011314956849</v>
      </c>
      <c r="N23" s="66">
        <v>0.97524229642698745</v>
      </c>
      <c r="O23" s="79">
        <v>0.18797951878638483</v>
      </c>
    </row>
    <row r="24" spans="1:15" x14ac:dyDescent="0.4">
      <c r="A24" s="78" t="s">
        <v>115</v>
      </c>
      <c r="B24" s="66">
        <v>19.301299859732787</v>
      </c>
      <c r="C24" s="66">
        <v>5.0427437750153654</v>
      </c>
      <c r="D24" s="66">
        <v>8.6070688044765564</v>
      </c>
      <c r="E24" s="66">
        <v>5.8940765902711005</v>
      </c>
      <c r="F24" s="66">
        <v>0.41137535080347359</v>
      </c>
      <c r="G24" s="66">
        <v>0.17561582913696455</v>
      </c>
      <c r="H24" s="66">
        <v>0.17875626627034896</v>
      </c>
      <c r="I24" s="66">
        <v>0.38168971364728832</v>
      </c>
      <c r="J24" s="66">
        <v>4.560455683100904</v>
      </c>
      <c r="K24" s="66">
        <v>0.33802765426781001</v>
      </c>
      <c r="L24" s="66">
        <v>4.5274209085845838</v>
      </c>
      <c r="M24" s="66">
        <v>4.7462419528044206</v>
      </c>
      <c r="N24" s="66">
        <v>3.6764985119874276</v>
      </c>
      <c r="O24" s="79">
        <v>1.1789438625748927</v>
      </c>
    </row>
    <row r="25" spans="1:15" x14ac:dyDescent="0.4">
      <c r="A25" s="78" t="s">
        <v>9</v>
      </c>
      <c r="B25" s="66">
        <v>10.567569032911528</v>
      </c>
      <c r="C25" s="66">
        <v>0.41560887480672443</v>
      </c>
      <c r="D25" s="66">
        <v>1.5868857604289979</v>
      </c>
      <c r="E25" s="66">
        <v>2.5383085747013836</v>
      </c>
      <c r="F25" s="66">
        <v>0.32039179360665532</v>
      </c>
      <c r="G25" s="66">
        <v>1.1315387926944294</v>
      </c>
      <c r="H25" s="66">
        <v>0.46994039932876469</v>
      </c>
      <c r="I25" s="66">
        <v>0.15166091773931634</v>
      </c>
      <c r="J25" s="66">
        <v>0.42691586018859717</v>
      </c>
      <c r="K25" s="66">
        <v>1.4079067779556358</v>
      </c>
      <c r="L25" s="66">
        <v>2.1236044827916207</v>
      </c>
      <c r="M25" s="66">
        <v>1.840785778441004</v>
      </c>
      <c r="N25" s="66">
        <v>2.389267686555768</v>
      </c>
      <c r="O25" s="79">
        <v>0.7405256406894013</v>
      </c>
    </row>
    <row r="26" spans="1:15" x14ac:dyDescent="0.4">
      <c r="A26" s="104" t="s">
        <v>10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</row>
    <row r="27" spans="1:15" x14ac:dyDescent="0.4">
      <c r="A27" s="65" t="s">
        <v>11</v>
      </c>
      <c r="B27" s="66">
        <v>14.016451371896855</v>
      </c>
      <c r="C27" s="66">
        <v>0.82079153656269699</v>
      </c>
      <c r="D27" s="66">
        <v>2.2464773279943877</v>
      </c>
      <c r="E27" s="66">
        <v>3.6095709489691279</v>
      </c>
      <c r="F27" s="66">
        <v>0.36531386680407568</v>
      </c>
      <c r="G27" s="66">
        <v>0.88406073415272701</v>
      </c>
      <c r="H27" s="66">
        <v>0.41241602032131752</v>
      </c>
      <c r="I27" s="66">
        <v>0.202110835607654</v>
      </c>
      <c r="J27" s="66">
        <v>0.60239702488351954</v>
      </c>
      <c r="K27" s="66">
        <v>1.3260669047892941</v>
      </c>
      <c r="L27" s="66">
        <v>2.7164286297843803</v>
      </c>
      <c r="M27" s="66">
        <v>2.4851132852366868</v>
      </c>
      <c r="N27" s="66">
        <v>2.3643768966694334</v>
      </c>
      <c r="O27" s="66">
        <v>0.99227298355961879</v>
      </c>
    </row>
    <row r="28" spans="1:15" x14ac:dyDescent="0.4">
      <c r="A28" s="65" t="s">
        <v>63</v>
      </c>
      <c r="B28" s="66">
        <v>10.567569032911528</v>
      </c>
      <c r="C28" s="66">
        <v>0.41560887480672443</v>
      </c>
      <c r="D28" s="66">
        <v>1.5868857604289979</v>
      </c>
      <c r="E28" s="66">
        <v>2.5383085747013836</v>
      </c>
      <c r="F28" s="66">
        <v>0.32039179360665532</v>
      </c>
      <c r="G28" s="66">
        <v>1.1315387926944294</v>
      </c>
      <c r="H28" s="66">
        <v>0.46994039932876469</v>
      </c>
      <c r="I28" s="66">
        <v>0.15166091773931634</v>
      </c>
      <c r="J28" s="66">
        <v>0.42691586018859717</v>
      </c>
      <c r="K28" s="66">
        <v>1.4079067779556358</v>
      </c>
      <c r="L28" s="66">
        <v>2.1236044827916207</v>
      </c>
      <c r="M28" s="66">
        <v>1.840785778441004</v>
      </c>
      <c r="N28" s="66">
        <v>2.389267686555768</v>
      </c>
      <c r="O28" s="66">
        <v>0.7405256406894013</v>
      </c>
    </row>
    <row r="29" spans="1:15" x14ac:dyDescent="0.4">
      <c r="A29" s="65" t="s">
        <v>64</v>
      </c>
      <c r="B29" s="66">
        <v>17.832588906697492</v>
      </c>
      <c r="C29" s="66">
        <v>1.2691201868327642</v>
      </c>
      <c r="D29" s="66">
        <v>2.9763056872201585</v>
      </c>
      <c r="E29" s="66">
        <v>4.7949069953318348</v>
      </c>
      <c r="F29" s="66">
        <v>0.41501947946934997</v>
      </c>
      <c r="G29" s="66">
        <v>0.61022990566503843</v>
      </c>
      <c r="H29" s="66">
        <v>0.34876614180411919</v>
      </c>
      <c r="I29" s="66">
        <v>0.25793292702223608</v>
      </c>
      <c r="J29" s="66">
        <v>0.7965643502437334</v>
      </c>
      <c r="K29" s="66">
        <v>1.2355122899497628</v>
      </c>
      <c r="L29" s="66">
        <v>3.3723798210740243</v>
      </c>
      <c r="M29" s="66">
        <v>3.1980521859331388</v>
      </c>
      <c r="N29" s="66">
        <v>2.3368356040939302</v>
      </c>
      <c r="O29" s="66">
        <v>1.2708277123057479</v>
      </c>
    </row>
    <row r="30" spans="1:15" x14ac:dyDescent="0.4">
      <c r="A30" s="65" t="s">
        <v>12</v>
      </c>
      <c r="B30" s="66">
        <v>16.379961959647304</v>
      </c>
      <c r="C30" s="66">
        <v>1.1624733145224455</v>
      </c>
      <c r="D30" s="66">
        <v>3.4679169895342197</v>
      </c>
      <c r="E30" s="66">
        <v>3.8536182433794521</v>
      </c>
      <c r="F30" s="66">
        <v>0.45669159853740926</v>
      </c>
      <c r="G30" s="66">
        <v>0.53156689255790879</v>
      </c>
      <c r="H30" s="66">
        <v>0.43981483296181678</v>
      </c>
      <c r="I30" s="66">
        <v>0.25295027963595912</v>
      </c>
      <c r="J30" s="66">
        <v>0.75434178294747056</v>
      </c>
      <c r="K30" s="66">
        <v>0.76756120306773934</v>
      </c>
      <c r="L30" s="66">
        <v>3.1314238251202191</v>
      </c>
      <c r="M30" s="66">
        <v>2.745085324030839</v>
      </c>
      <c r="N30" s="66">
        <v>1.6606662503046998</v>
      </c>
      <c r="O30" s="66">
        <v>0.57984160169681698</v>
      </c>
    </row>
    <row r="31" spans="1:15" x14ac:dyDescent="0.4">
      <c r="A31" s="104" t="s">
        <v>78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</row>
    <row r="32" spans="1:15" x14ac:dyDescent="0.4">
      <c r="A32" s="65" t="s">
        <v>28</v>
      </c>
      <c r="B32" s="66">
        <v>19.940677254771558</v>
      </c>
      <c r="C32" s="66">
        <v>2.3723474244324936</v>
      </c>
      <c r="D32" s="66">
        <v>0.4625706621162104</v>
      </c>
      <c r="E32" s="66">
        <v>6.7658213848386755</v>
      </c>
      <c r="F32" s="66">
        <v>0.76010825249194125</v>
      </c>
      <c r="G32" s="66">
        <v>0.88428954050324104</v>
      </c>
      <c r="H32" s="66">
        <v>0.25908153191585775</v>
      </c>
      <c r="I32" s="66">
        <v>0.2601789467888011</v>
      </c>
      <c r="J32" s="66">
        <v>0.45922440911632173</v>
      </c>
      <c r="K32" s="66">
        <v>4.6694884825854072E-2</v>
      </c>
      <c r="L32" s="66">
        <v>1.8663754306157034</v>
      </c>
      <c r="M32" s="66">
        <v>1.2373171751438223</v>
      </c>
      <c r="N32" s="66">
        <v>9.2935915175984665E-2</v>
      </c>
      <c r="O32" s="66">
        <v>0.96678586086445717</v>
      </c>
    </row>
    <row r="33" spans="1:15" x14ac:dyDescent="0.4">
      <c r="A33" s="65" t="s">
        <v>19</v>
      </c>
      <c r="B33" s="66">
        <v>16.914360480806632</v>
      </c>
      <c r="C33" s="66">
        <v>1.0184706871519349</v>
      </c>
      <c r="D33" s="66">
        <v>0.52912844901371914</v>
      </c>
      <c r="E33" s="66">
        <v>3.8367262547982888</v>
      </c>
      <c r="F33" s="66">
        <v>0.46543317111795346</v>
      </c>
      <c r="G33" s="66">
        <v>0.63248566569402986</v>
      </c>
      <c r="H33" s="66">
        <v>0.1873874301318845</v>
      </c>
      <c r="I33" s="66">
        <v>7.7187643617665586E-2</v>
      </c>
      <c r="J33" s="66">
        <v>0.56680907300220273</v>
      </c>
      <c r="K33" s="66">
        <v>3.4228365933984067E-2</v>
      </c>
      <c r="L33" s="66">
        <v>1.5286089627101997</v>
      </c>
      <c r="M33" s="66">
        <v>1.5821606373651709</v>
      </c>
      <c r="N33" s="66">
        <v>0.14310808056069405</v>
      </c>
      <c r="O33" s="66">
        <v>0.6485669431244</v>
      </c>
    </row>
    <row r="34" spans="1:15" x14ac:dyDescent="0.4">
      <c r="A34" s="65" t="s">
        <v>20</v>
      </c>
      <c r="B34" s="66">
        <v>13.835356698034071</v>
      </c>
      <c r="C34" s="66">
        <v>0.69506476064853362</v>
      </c>
      <c r="D34" s="66">
        <v>0.63567932490499168</v>
      </c>
      <c r="E34" s="66">
        <v>3.340974554357635</v>
      </c>
      <c r="F34" s="66">
        <v>0.30300734936058776</v>
      </c>
      <c r="G34" s="66">
        <v>0.48358417771455653</v>
      </c>
      <c r="H34" s="66">
        <v>0.34886359390390992</v>
      </c>
      <c r="I34" s="66">
        <v>0.10631262875711235</v>
      </c>
      <c r="J34" s="66">
        <v>0.81089394004890503</v>
      </c>
      <c r="K34" s="66">
        <v>6.3538814221516901E-2</v>
      </c>
      <c r="L34" s="66">
        <v>2.3224169074809184</v>
      </c>
      <c r="M34" s="66">
        <v>2.1978444391701415</v>
      </c>
      <c r="N34" s="66">
        <v>0.16883561598291671</v>
      </c>
      <c r="O34" s="66">
        <v>0.30247514957646449</v>
      </c>
    </row>
    <row r="35" spans="1:15" x14ac:dyDescent="0.4">
      <c r="A35" s="65" t="s">
        <v>21</v>
      </c>
      <c r="B35" s="66">
        <v>13.858195831835216</v>
      </c>
      <c r="C35" s="66">
        <v>0.63375720788177414</v>
      </c>
      <c r="D35" s="66">
        <v>3.5465251571366609</v>
      </c>
      <c r="E35" s="66">
        <v>2.572897861777204</v>
      </c>
      <c r="F35" s="66">
        <v>0.29233934192797351</v>
      </c>
      <c r="G35" s="66">
        <v>0.49449583122994001</v>
      </c>
      <c r="H35" s="66">
        <v>0.25498701962755649</v>
      </c>
      <c r="I35" s="66">
        <v>0.3282410938662419</v>
      </c>
      <c r="J35" s="66">
        <v>0.81899581257511067</v>
      </c>
      <c r="K35" s="66">
        <v>0.72052038929202489</v>
      </c>
      <c r="L35" s="66">
        <v>4.4919367713812521</v>
      </c>
      <c r="M35" s="66">
        <v>3.5671276231332842</v>
      </c>
      <c r="N35" s="66">
        <v>2.6868067501287269</v>
      </c>
      <c r="O35" s="66">
        <v>0.66032412852635436</v>
      </c>
    </row>
    <row r="36" spans="1:15" x14ac:dyDescent="0.4">
      <c r="A36" s="65" t="s">
        <v>29</v>
      </c>
      <c r="B36" s="66">
        <v>15.105562113680673</v>
      </c>
      <c r="C36" s="66">
        <v>1.0262017934976218</v>
      </c>
      <c r="D36" s="66">
        <v>22.339441958394236</v>
      </c>
      <c r="E36" s="66">
        <v>4.3791770302895809</v>
      </c>
      <c r="F36" s="66">
        <v>0.55293952653692791</v>
      </c>
      <c r="G36" s="66">
        <v>1.3009530849726698</v>
      </c>
      <c r="H36" s="66">
        <v>3.5141715477384499</v>
      </c>
      <c r="I36" s="66">
        <v>0.26107929463404705</v>
      </c>
      <c r="J36" s="66">
        <v>0.96734110167424858</v>
      </c>
      <c r="K36" s="66">
        <v>10.628803074906152</v>
      </c>
      <c r="L36" s="66">
        <v>1.3775280415532343</v>
      </c>
      <c r="M36" s="66">
        <v>4.9340873071873403</v>
      </c>
      <c r="N36" s="66">
        <v>10.706441790769624</v>
      </c>
      <c r="O36" s="66">
        <v>1.1451076205692827</v>
      </c>
    </row>
    <row r="37" spans="1:15" x14ac:dyDescent="0.4">
      <c r="A37" s="67" t="s">
        <v>14</v>
      </c>
      <c r="B37" s="68">
        <v>15.667987055107943</v>
      </c>
      <c r="C37" s="68">
        <v>1.0595464004199564</v>
      </c>
      <c r="D37" s="68">
        <v>3.099975169881517</v>
      </c>
      <c r="E37" s="68">
        <v>3.7801023682902541</v>
      </c>
      <c r="F37" s="68">
        <v>0.42916531955010478</v>
      </c>
      <c r="G37" s="68">
        <v>0.63775079142460345</v>
      </c>
      <c r="H37" s="68">
        <v>0.43156131926260471</v>
      </c>
      <c r="I37" s="68">
        <v>0.23763559964404907</v>
      </c>
      <c r="J37" s="68">
        <v>0.70857052421966105</v>
      </c>
      <c r="K37" s="68">
        <v>0.93580332803582245</v>
      </c>
      <c r="L37" s="68">
        <v>3.0064122571099214</v>
      </c>
      <c r="M37" s="68">
        <v>2.6667723397511054</v>
      </c>
      <c r="N37" s="68">
        <v>1.8726493583412223</v>
      </c>
      <c r="O37" s="68">
        <v>0.70408085632615036</v>
      </c>
    </row>
    <row r="38" spans="1:15" x14ac:dyDescent="0.4">
      <c r="A38" s="48" t="s">
        <v>122</v>
      </c>
    </row>
  </sheetData>
  <mergeCells count="4">
    <mergeCell ref="A5:O5"/>
    <mergeCell ref="A26:O26"/>
    <mergeCell ref="A31:O31"/>
    <mergeCell ref="A2:AE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2"/>
  <sheetViews>
    <sheetView workbookViewId="0">
      <selection activeCell="A43" sqref="A43"/>
    </sheetView>
  </sheetViews>
  <sheetFormatPr baseColWidth="10" defaultRowHeight="14.6" x14ac:dyDescent="0.4"/>
  <cols>
    <col min="1" max="1" width="20.3828125" customWidth="1"/>
    <col min="2" max="2" width="22.921875" customWidth="1"/>
    <col min="3" max="3" width="17.921875" customWidth="1"/>
  </cols>
  <sheetData>
    <row r="1" spans="1:5" ht="15.45" x14ac:dyDescent="0.4">
      <c r="A1" s="6" t="s">
        <v>101</v>
      </c>
      <c r="B1" s="6"/>
      <c r="C1" s="6"/>
    </row>
    <row r="2" spans="1:5" ht="15.9" thickBot="1" x14ac:dyDescent="0.45">
      <c r="A2" s="10"/>
      <c r="B2" s="10"/>
      <c r="C2" s="10"/>
    </row>
    <row r="3" spans="1:5" ht="15.65" customHeight="1" x14ac:dyDescent="0.4">
      <c r="A3" s="109"/>
      <c r="B3" s="111" t="s">
        <v>86</v>
      </c>
      <c r="C3" s="28"/>
      <c r="D3" s="38"/>
      <c r="E3" s="38"/>
    </row>
    <row r="4" spans="1:5" ht="15" customHeight="1" thickBot="1" x14ac:dyDescent="0.45">
      <c r="A4" s="110"/>
      <c r="B4" s="112"/>
      <c r="C4" s="9"/>
      <c r="D4" s="38"/>
      <c r="E4" s="38"/>
    </row>
    <row r="5" spans="1:5" ht="15" customHeight="1" thickBot="1" x14ac:dyDescent="0.45">
      <c r="A5" s="115" t="s">
        <v>0</v>
      </c>
      <c r="B5" s="116"/>
      <c r="C5" s="12"/>
      <c r="D5" s="38"/>
      <c r="E5" s="38"/>
    </row>
    <row r="6" spans="1:5" ht="15.9" thickBot="1" x14ac:dyDescent="0.45">
      <c r="A6" s="39" t="s">
        <v>1</v>
      </c>
      <c r="B6" s="40">
        <v>3.7953067042918134</v>
      </c>
      <c r="C6" s="12"/>
      <c r="D6" s="38"/>
      <c r="E6" s="38"/>
    </row>
    <row r="7" spans="1:5" ht="15.9" thickBot="1" x14ac:dyDescent="0.45">
      <c r="A7" s="39" t="s">
        <v>2</v>
      </c>
      <c r="B7" s="40">
        <v>2.4730918346672084</v>
      </c>
      <c r="C7" s="12"/>
      <c r="D7" s="38"/>
      <c r="E7" s="38"/>
    </row>
    <row r="8" spans="1:5" ht="15.9" thickBot="1" x14ac:dyDescent="0.45">
      <c r="A8" s="39" t="s">
        <v>3</v>
      </c>
      <c r="B8" s="40">
        <v>4.7510182950785813</v>
      </c>
      <c r="C8" s="12"/>
      <c r="D8" s="38"/>
      <c r="E8" s="38"/>
    </row>
    <row r="9" spans="1:5" ht="15.9" thickBot="1" x14ac:dyDescent="0.45">
      <c r="A9" s="39" t="s">
        <v>4</v>
      </c>
      <c r="B9" s="40">
        <v>3.2538875990351395</v>
      </c>
      <c r="C9" s="12"/>
      <c r="D9" s="38"/>
      <c r="E9" s="38"/>
    </row>
    <row r="10" spans="1:5" ht="15.9" thickBot="1" x14ac:dyDescent="0.45">
      <c r="A10" s="39" t="s">
        <v>5</v>
      </c>
      <c r="B10" s="40">
        <v>6.2378526645891306</v>
      </c>
      <c r="C10" s="12"/>
      <c r="D10" s="38"/>
      <c r="E10" s="38"/>
    </row>
    <row r="11" spans="1:5" ht="15.9" thickBot="1" x14ac:dyDescent="0.45">
      <c r="A11" s="39" t="s">
        <v>6</v>
      </c>
      <c r="B11" s="40">
        <v>2.2487556861003268</v>
      </c>
      <c r="C11" s="12"/>
      <c r="D11" s="38"/>
      <c r="E11" s="38"/>
    </row>
    <row r="12" spans="1:5" ht="15.9" thickBot="1" x14ac:dyDescent="0.45">
      <c r="A12" s="39" t="s">
        <v>7</v>
      </c>
      <c r="B12" s="40">
        <v>3.2016659754639361</v>
      </c>
      <c r="C12" s="12"/>
      <c r="D12" s="38"/>
      <c r="E12" s="38"/>
    </row>
    <row r="13" spans="1:5" ht="15.9" thickBot="1" x14ac:dyDescent="0.45">
      <c r="A13" s="39" t="s">
        <v>8</v>
      </c>
      <c r="B13" s="40">
        <v>0</v>
      </c>
      <c r="C13" s="12"/>
      <c r="D13" s="38"/>
      <c r="E13" s="38"/>
    </row>
    <row r="14" spans="1:5" ht="15.9" thickBot="1" x14ac:dyDescent="0.45">
      <c r="A14" s="39" t="s">
        <v>106</v>
      </c>
      <c r="B14" s="40">
        <v>0</v>
      </c>
      <c r="C14" s="12"/>
      <c r="D14" s="38"/>
      <c r="E14" s="38"/>
    </row>
    <row r="15" spans="1:5" ht="15.9" thickBot="1" x14ac:dyDescent="0.45">
      <c r="A15" s="39" t="s">
        <v>85</v>
      </c>
      <c r="B15" s="40">
        <v>0</v>
      </c>
      <c r="C15" s="12"/>
      <c r="D15" s="38"/>
      <c r="E15" s="38"/>
    </row>
    <row r="16" spans="1:5" ht="15.9" thickBot="1" x14ac:dyDescent="0.45">
      <c r="A16" s="39" t="s">
        <v>107</v>
      </c>
      <c r="B16" s="40">
        <v>0.82172420798242662</v>
      </c>
      <c r="C16" s="12"/>
      <c r="D16" s="38"/>
      <c r="E16" s="38"/>
    </row>
    <row r="17" spans="1:5" ht="15.9" thickBot="1" x14ac:dyDescent="0.45">
      <c r="A17" s="39" t="s">
        <v>108</v>
      </c>
      <c r="B17" s="40">
        <v>2.3587761979822477</v>
      </c>
      <c r="C17" s="12"/>
      <c r="D17" s="38"/>
      <c r="E17" s="38"/>
    </row>
    <row r="18" spans="1:5" ht="15.9" thickBot="1" x14ac:dyDescent="0.45">
      <c r="A18" s="39" t="s">
        <v>109</v>
      </c>
      <c r="B18" s="40">
        <v>4.4789588312754161</v>
      </c>
      <c r="C18" s="12"/>
      <c r="D18" s="38"/>
      <c r="E18" s="38"/>
    </row>
    <row r="19" spans="1:5" ht="15.9" thickBot="1" x14ac:dyDescent="0.45">
      <c r="A19" s="39" t="s">
        <v>125</v>
      </c>
      <c r="B19" s="40">
        <v>1.4576472695497451</v>
      </c>
      <c r="C19" s="12"/>
      <c r="D19" s="38"/>
      <c r="E19" s="38"/>
    </row>
    <row r="20" spans="1:5" ht="15.9" thickBot="1" x14ac:dyDescent="0.45">
      <c r="A20" s="39" t="s">
        <v>111</v>
      </c>
      <c r="B20" s="40">
        <v>2.6431564805354983</v>
      </c>
      <c r="C20" s="12"/>
      <c r="D20" s="38"/>
      <c r="E20" s="38"/>
    </row>
    <row r="21" spans="1:5" ht="15.9" thickBot="1" x14ac:dyDescent="0.45">
      <c r="A21" s="39" t="s">
        <v>112</v>
      </c>
      <c r="B21" s="40">
        <v>3.3090687001380354</v>
      </c>
      <c r="C21" s="12"/>
      <c r="D21" s="38"/>
      <c r="E21" s="38"/>
    </row>
    <row r="22" spans="1:5" ht="15.9" thickBot="1" x14ac:dyDescent="0.45">
      <c r="A22" s="39" t="s">
        <v>113</v>
      </c>
      <c r="B22" s="40">
        <v>1.5231712756860816</v>
      </c>
      <c r="C22" s="12"/>
      <c r="D22" s="38"/>
      <c r="E22" s="38"/>
    </row>
    <row r="23" spans="1:5" ht="15.9" thickBot="1" x14ac:dyDescent="0.45">
      <c r="A23" s="39" t="s">
        <v>114</v>
      </c>
      <c r="B23" s="40">
        <v>5.6917553886578345</v>
      </c>
      <c r="C23" s="12"/>
      <c r="D23" s="38"/>
      <c r="E23" s="38"/>
    </row>
    <row r="24" spans="1:5" ht="15.9" thickBot="1" x14ac:dyDescent="0.45">
      <c r="A24" s="41" t="s">
        <v>115</v>
      </c>
      <c r="B24" s="40">
        <v>3.4639695150707728</v>
      </c>
      <c r="C24" s="12"/>
      <c r="D24" s="38"/>
      <c r="E24" s="38"/>
    </row>
    <row r="25" spans="1:5" ht="15.9" thickBot="1" x14ac:dyDescent="0.45">
      <c r="A25" s="41" t="s">
        <v>9</v>
      </c>
      <c r="B25" s="40">
        <v>9.7175455118816387</v>
      </c>
      <c r="C25" s="12"/>
      <c r="D25" s="38"/>
      <c r="E25" s="38"/>
    </row>
    <row r="26" spans="1:5" ht="15.9" thickBot="1" x14ac:dyDescent="0.45">
      <c r="A26" s="107" t="s">
        <v>10</v>
      </c>
      <c r="B26" s="108"/>
      <c r="C26" s="12"/>
      <c r="D26" s="38"/>
      <c r="E26" s="38"/>
    </row>
    <row r="27" spans="1:5" ht="15.9" thickBot="1" x14ac:dyDescent="0.45">
      <c r="A27" s="39" t="s">
        <v>11</v>
      </c>
      <c r="B27" s="40">
        <v>10.045530898507481</v>
      </c>
      <c r="C27" s="12"/>
      <c r="D27" s="38"/>
      <c r="E27" s="38"/>
    </row>
    <row r="28" spans="1:5" ht="22.75" customHeight="1" thickBot="1" x14ac:dyDescent="0.45">
      <c r="A28" s="42" t="s">
        <v>63</v>
      </c>
      <c r="B28" s="40">
        <v>9.7175455118816387</v>
      </c>
      <c r="C28" s="12"/>
      <c r="D28" s="38"/>
      <c r="E28" s="38"/>
    </row>
    <row r="29" spans="1:5" ht="15.9" thickBot="1" x14ac:dyDescent="0.45">
      <c r="A29" s="42" t="s">
        <v>64</v>
      </c>
      <c r="B29" s="40">
        <v>10.408441900317914</v>
      </c>
      <c r="C29" s="12"/>
      <c r="D29" s="38"/>
      <c r="E29" s="38"/>
    </row>
    <row r="30" spans="1:5" ht="15.9" thickBot="1" x14ac:dyDescent="0.45">
      <c r="A30" s="39" t="s">
        <v>12</v>
      </c>
      <c r="B30" s="40">
        <v>1.6412214273698651</v>
      </c>
      <c r="C30" s="12"/>
      <c r="D30" s="38"/>
      <c r="E30" s="38"/>
    </row>
    <row r="31" spans="1:5" ht="21" customHeight="1" thickBot="1" x14ac:dyDescent="0.45">
      <c r="A31" s="113" t="s">
        <v>100</v>
      </c>
      <c r="B31" s="114"/>
      <c r="C31" s="12"/>
      <c r="D31" s="38"/>
      <c r="E31" s="38"/>
    </row>
    <row r="32" spans="1:5" ht="15.9" thickBot="1" x14ac:dyDescent="0.45">
      <c r="A32" s="39" t="s">
        <v>24</v>
      </c>
      <c r="B32" s="40">
        <v>1.9287822716275007</v>
      </c>
      <c r="C32" s="12"/>
      <c r="D32" s="38"/>
      <c r="E32" s="38"/>
    </row>
    <row r="33" spans="1:5" ht="19.3" customHeight="1" thickBot="1" x14ac:dyDescent="0.45">
      <c r="A33" s="39" t="s">
        <v>65</v>
      </c>
      <c r="B33" s="40">
        <v>4.2977851377691154</v>
      </c>
      <c r="C33" s="12"/>
      <c r="D33" s="38"/>
      <c r="E33" s="38"/>
    </row>
    <row r="34" spans="1:5" ht="15.9" thickBot="1" x14ac:dyDescent="0.45">
      <c r="A34" s="39" t="s">
        <v>25</v>
      </c>
      <c r="B34" s="40">
        <v>7.6836569154664955</v>
      </c>
      <c r="C34" s="12"/>
      <c r="D34" s="38"/>
      <c r="E34" s="38"/>
    </row>
    <row r="35" spans="1:5" ht="15.9" thickBot="1" x14ac:dyDescent="0.45">
      <c r="A35" s="39" t="s">
        <v>120</v>
      </c>
      <c r="B35" s="40">
        <v>11.415252732061889</v>
      </c>
      <c r="C35" s="12"/>
      <c r="D35" s="38"/>
      <c r="E35" s="38"/>
    </row>
    <row r="36" spans="1:5" ht="15.9" thickBot="1" x14ac:dyDescent="0.45">
      <c r="A36" s="39" t="s">
        <v>121</v>
      </c>
      <c r="B36" s="40">
        <v>23.804742633833261</v>
      </c>
      <c r="C36" s="12"/>
      <c r="D36" s="38"/>
      <c r="E36" s="38"/>
    </row>
    <row r="37" spans="1:5" ht="16.3" customHeight="1" thickBot="1" x14ac:dyDescent="0.45">
      <c r="A37" s="43" t="s">
        <v>26</v>
      </c>
      <c r="B37" s="40">
        <v>34.441854771257248</v>
      </c>
      <c r="C37" s="12"/>
      <c r="D37" s="38"/>
      <c r="E37" s="38"/>
    </row>
    <row r="38" spans="1:5" ht="16.3" thickTop="1" thickBot="1" x14ac:dyDescent="0.45">
      <c r="A38" s="107" t="s">
        <v>99</v>
      </c>
      <c r="B38" s="108"/>
      <c r="C38" s="12"/>
      <c r="D38" s="38"/>
      <c r="E38" s="38"/>
    </row>
    <row r="39" spans="1:5" ht="15.9" thickBot="1" x14ac:dyDescent="0.45">
      <c r="A39" s="44" t="s">
        <v>15</v>
      </c>
      <c r="B39" s="40">
        <v>4.098569728254656</v>
      </c>
      <c r="C39" s="12"/>
      <c r="D39" s="38"/>
      <c r="E39" s="38"/>
    </row>
    <row r="40" spans="1:5" ht="15.9" thickBot="1" x14ac:dyDescent="0.45">
      <c r="A40" s="39" t="s">
        <v>79</v>
      </c>
      <c r="B40" s="40">
        <v>4.2454674459065123</v>
      </c>
      <c r="C40" s="12"/>
      <c r="D40" s="38"/>
    </row>
    <row r="41" spans="1:5" ht="15.9" thickBot="1" x14ac:dyDescent="0.45">
      <c r="A41" s="45" t="s">
        <v>14</v>
      </c>
      <c r="B41" s="62">
        <v>4.1729035211341543</v>
      </c>
      <c r="C41" s="29"/>
      <c r="D41" s="38"/>
    </row>
    <row r="42" spans="1:5" ht="15.45" x14ac:dyDescent="0.4">
      <c r="A42" s="26" t="s">
        <v>122</v>
      </c>
    </row>
  </sheetData>
  <mergeCells count="6">
    <mergeCell ref="A38:B38"/>
    <mergeCell ref="A3:A4"/>
    <mergeCell ref="B3:B4"/>
    <mergeCell ref="A31:B31"/>
    <mergeCell ref="A5:B5"/>
    <mergeCell ref="A26:B2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41"/>
  <sheetViews>
    <sheetView workbookViewId="0">
      <selection activeCell="C7" sqref="C7"/>
    </sheetView>
  </sheetViews>
  <sheetFormatPr baseColWidth="10" defaultColWidth="11.53515625" defaultRowHeight="15.45" x14ac:dyDescent="0.4"/>
  <cols>
    <col min="1" max="1" width="15.61328125" style="48" customWidth="1"/>
    <col min="2" max="2" width="17.3828125" style="48" bestFit="1" customWidth="1"/>
    <col min="3" max="3" width="19.07421875" style="48" bestFit="1" customWidth="1"/>
    <col min="4" max="4" width="17.3828125" style="48" bestFit="1" customWidth="1"/>
    <col min="5" max="5" width="20.4609375" style="48" bestFit="1" customWidth="1"/>
    <col min="6" max="6" width="30.07421875" style="48" customWidth="1"/>
    <col min="7" max="7" width="9.3828125" style="48" bestFit="1" customWidth="1"/>
    <col min="8" max="16384" width="11.53515625" style="48"/>
  </cols>
  <sheetData>
    <row r="1" spans="1:9" ht="38.25" customHeight="1" x14ac:dyDescent="0.4">
      <c r="A1" s="97" t="s">
        <v>87</v>
      </c>
      <c r="B1" s="97"/>
      <c r="C1" s="97"/>
      <c r="D1" s="97"/>
      <c r="E1" s="97"/>
      <c r="F1" s="97"/>
      <c r="G1" s="97"/>
      <c r="I1" s="69"/>
    </row>
    <row r="2" spans="1:9" ht="15" customHeight="1" thickBot="1" x14ac:dyDescent="0.45">
      <c r="I2" s="69"/>
    </row>
    <row r="3" spans="1:9" ht="50.4" customHeight="1" thickBot="1" x14ac:dyDescent="0.45">
      <c r="A3" s="81"/>
      <c r="B3" s="80" t="s">
        <v>88</v>
      </c>
      <c r="C3" s="80" t="s">
        <v>89</v>
      </c>
      <c r="D3" s="80" t="s">
        <v>90</v>
      </c>
      <c r="E3" s="80" t="s">
        <v>91</v>
      </c>
      <c r="F3" s="80" t="s">
        <v>92</v>
      </c>
      <c r="G3" s="80" t="s">
        <v>93</v>
      </c>
      <c r="I3" s="69"/>
    </row>
    <row r="4" spans="1:9" ht="15.9" thickBot="1" x14ac:dyDescent="0.45">
      <c r="A4" s="120" t="s">
        <v>0</v>
      </c>
      <c r="B4" s="121"/>
      <c r="C4" s="121"/>
      <c r="D4" s="121"/>
      <c r="E4" s="121"/>
      <c r="F4" s="121"/>
      <c r="G4" s="122"/>
      <c r="I4" s="69"/>
    </row>
    <row r="5" spans="1:9" ht="15.9" thickBot="1" x14ac:dyDescent="0.45">
      <c r="A5" s="47" t="s">
        <v>1</v>
      </c>
      <c r="B5" s="35">
        <v>94.099228080457308</v>
      </c>
      <c r="C5" s="35">
        <v>0</v>
      </c>
      <c r="D5" s="35">
        <v>0</v>
      </c>
      <c r="E5" s="35">
        <v>3.1021912411755426</v>
      </c>
      <c r="F5" s="35">
        <v>0.24730953993286506</v>
      </c>
      <c r="G5" s="35">
        <v>2.5512711384342106</v>
      </c>
      <c r="I5" s="69"/>
    </row>
    <row r="6" spans="1:9" ht="15.9" thickBot="1" x14ac:dyDescent="0.45">
      <c r="A6" s="47" t="s">
        <v>2</v>
      </c>
      <c r="B6" s="35">
        <v>99.829023463088234</v>
      </c>
      <c r="C6" s="35">
        <v>0.1709765369117566</v>
      </c>
      <c r="D6" s="35">
        <v>0</v>
      </c>
      <c r="E6" s="35">
        <v>0</v>
      </c>
      <c r="F6" s="35">
        <v>0</v>
      </c>
      <c r="G6" s="35">
        <v>0</v>
      </c>
      <c r="I6" s="69"/>
    </row>
    <row r="7" spans="1:9" ht="15.9" thickBot="1" x14ac:dyDescent="0.45">
      <c r="A7" s="47" t="s">
        <v>3</v>
      </c>
      <c r="B7" s="35">
        <v>95.69188639459739</v>
      </c>
      <c r="C7" s="35">
        <v>0</v>
      </c>
      <c r="D7" s="35">
        <v>0</v>
      </c>
      <c r="E7" s="35">
        <v>3.4201950991926364</v>
      </c>
      <c r="F7" s="35">
        <v>0.71065170650917109</v>
      </c>
      <c r="G7" s="35">
        <v>0.17726679970058756</v>
      </c>
      <c r="I7" s="69"/>
    </row>
    <row r="8" spans="1:9" ht="15.9" thickBot="1" x14ac:dyDescent="0.45">
      <c r="A8" s="47" t="s">
        <v>4</v>
      </c>
      <c r="B8" s="35">
        <v>95.323501808278181</v>
      </c>
      <c r="C8" s="35">
        <v>0</v>
      </c>
      <c r="D8" s="35">
        <v>0</v>
      </c>
      <c r="E8" s="35">
        <v>4.6764981917217971</v>
      </c>
      <c r="F8" s="35">
        <v>0</v>
      </c>
      <c r="G8" s="35">
        <v>0</v>
      </c>
      <c r="I8" s="69"/>
    </row>
    <row r="9" spans="1:9" ht="15.9" thickBot="1" x14ac:dyDescent="0.45">
      <c r="A9" s="47" t="s">
        <v>5</v>
      </c>
      <c r="B9" s="35">
        <v>89.790719979662384</v>
      </c>
      <c r="C9" s="35">
        <v>0</v>
      </c>
      <c r="D9" s="35">
        <v>0</v>
      </c>
      <c r="E9" s="35">
        <v>6.4704334236267762</v>
      </c>
      <c r="F9" s="35">
        <v>0.57164732735981572</v>
      </c>
      <c r="G9" s="35">
        <v>3.1671992693510562</v>
      </c>
      <c r="I9" s="69"/>
    </row>
    <row r="10" spans="1:9" ht="15.9" thickBot="1" x14ac:dyDescent="0.45">
      <c r="A10" s="47" t="s">
        <v>6</v>
      </c>
      <c r="B10" s="35">
        <v>97.390632790664171</v>
      </c>
      <c r="C10" s="35">
        <v>2.6093672093358382</v>
      </c>
      <c r="D10" s="35">
        <v>0</v>
      </c>
      <c r="E10" s="35">
        <v>0</v>
      </c>
      <c r="F10" s="35">
        <v>0</v>
      </c>
      <c r="G10" s="35">
        <v>0</v>
      </c>
      <c r="I10" s="69"/>
    </row>
    <row r="11" spans="1:9" ht="15.9" thickBot="1" x14ac:dyDescent="0.45">
      <c r="A11" s="47" t="s">
        <v>7</v>
      </c>
      <c r="B11" s="35">
        <v>98.734905593418489</v>
      </c>
      <c r="C11" s="35">
        <v>0</v>
      </c>
      <c r="D11" s="35">
        <v>0.6903128645374137</v>
      </c>
      <c r="E11" s="35">
        <v>0</v>
      </c>
      <c r="F11" s="35">
        <v>0</v>
      </c>
      <c r="G11" s="35">
        <v>0.57478154204409071</v>
      </c>
      <c r="I11" s="69"/>
    </row>
    <row r="12" spans="1:9" ht="15.9" thickBot="1" x14ac:dyDescent="0.45">
      <c r="A12" s="47" t="s">
        <v>8</v>
      </c>
      <c r="B12" s="35">
        <v>0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  <c r="I12" s="69"/>
    </row>
    <row r="13" spans="1:9" ht="15.9" thickBot="1" x14ac:dyDescent="0.45">
      <c r="A13" s="47" t="s">
        <v>106</v>
      </c>
      <c r="B13" s="35">
        <v>0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  <c r="I13" s="69"/>
    </row>
    <row r="14" spans="1:9" ht="15.9" thickBot="1" x14ac:dyDescent="0.45">
      <c r="A14" s="47" t="s">
        <v>85</v>
      </c>
      <c r="B14" s="35">
        <v>0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  <c r="I14" s="69"/>
    </row>
    <row r="15" spans="1:9" ht="15.9" thickBot="1" x14ac:dyDescent="0.45">
      <c r="A15" s="47" t="s">
        <v>107</v>
      </c>
      <c r="B15" s="35">
        <v>41.858827872681196</v>
      </c>
      <c r="C15" s="35">
        <v>0</v>
      </c>
      <c r="D15" s="35">
        <v>0</v>
      </c>
      <c r="E15" s="35">
        <v>58.141172127318654</v>
      </c>
      <c r="F15" s="35">
        <v>0</v>
      </c>
      <c r="G15" s="35">
        <v>0</v>
      </c>
      <c r="I15" s="69"/>
    </row>
    <row r="16" spans="1:9" ht="15.9" thickBot="1" x14ac:dyDescent="0.45">
      <c r="A16" s="47" t="s">
        <v>108</v>
      </c>
      <c r="B16" s="35">
        <v>100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I16" s="69"/>
    </row>
    <row r="17" spans="1:9" ht="15.9" thickBot="1" x14ac:dyDescent="0.45">
      <c r="A17" s="47" t="s">
        <v>109</v>
      </c>
      <c r="B17" s="35">
        <v>100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I17" s="69"/>
    </row>
    <row r="18" spans="1:9" ht="15.9" thickBot="1" x14ac:dyDescent="0.45">
      <c r="A18" s="47" t="s">
        <v>125</v>
      </c>
      <c r="B18" s="35">
        <v>97.129975197958387</v>
      </c>
      <c r="C18" s="35">
        <v>0</v>
      </c>
      <c r="D18" s="35">
        <v>0</v>
      </c>
      <c r="E18" s="35">
        <v>2.8700248020416024</v>
      </c>
      <c r="F18" s="35">
        <v>0</v>
      </c>
      <c r="G18" s="35">
        <v>0</v>
      </c>
      <c r="I18" s="69"/>
    </row>
    <row r="19" spans="1:9" ht="15.9" thickBot="1" x14ac:dyDescent="0.45">
      <c r="A19" s="47" t="s">
        <v>111</v>
      </c>
      <c r="B19" s="35">
        <v>100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  <c r="I19" s="69"/>
    </row>
    <row r="20" spans="1:9" ht="15.9" thickBot="1" x14ac:dyDescent="0.45">
      <c r="A20" s="47" t="s">
        <v>112</v>
      </c>
      <c r="B20" s="35">
        <v>87.104116722626372</v>
      </c>
      <c r="C20" s="35">
        <v>0</v>
      </c>
      <c r="D20" s="35">
        <v>0</v>
      </c>
      <c r="E20" s="35">
        <v>8.3433570644681758</v>
      </c>
      <c r="F20" s="35">
        <v>0</v>
      </c>
      <c r="G20" s="35">
        <v>4.552526212905379</v>
      </c>
      <c r="I20" s="69"/>
    </row>
    <row r="21" spans="1:9" ht="15.9" thickBot="1" x14ac:dyDescent="0.45">
      <c r="A21" s="47" t="s">
        <v>113</v>
      </c>
      <c r="B21" s="35">
        <v>98.096171420034395</v>
      </c>
      <c r="C21" s="35">
        <v>0</v>
      </c>
      <c r="D21" s="35">
        <v>0.30235627751826055</v>
      </c>
      <c r="E21" s="35">
        <v>0</v>
      </c>
      <c r="F21" s="35">
        <v>0</v>
      </c>
      <c r="G21" s="35">
        <v>1.601472302447347</v>
      </c>
      <c r="I21" s="69"/>
    </row>
    <row r="22" spans="1:9" ht="15.9" thickBot="1" x14ac:dyDescent="0.45">
      <c r="A22" s="47" t="s">
        <v>114</v>
      </c>
      <c r="B22" s="35">
        <v>99.130516477226436</v>
      </c>
      <c r="C22" s="35">
        <v>0</v>
      </c>
      <c r="D22" s="35">
        <v>0</v>
      </c>
      <c r="E22" s="35">
        <v>0.86948352277357932</v>
      </c>
      <c r="F22" s="35">
        <v>0</v>
      </c>
      <c r="G22" s="35">
        <v>0</v>
      </c>
      <c r="I22" s="69"/>
    </row>
    <row r="23" spans="1:9" ht="21" customHeight="1" thickBot="1" x14ac:dyDescent="0.45">
      <c r="A23" s="46" t="s">
        <v>115</v>
      </c>
      <c r="B23" s="35">
        <v>39.282523222886425</v>
      </c>
      <c r="C23" s="35">
        <v>0</v>
      </c>
      <c r="D23" s="35">
        <v>0</v>
      </c>
      <c r="E23" s="35">
        <v>60.717476777113497</v>
      </c>
      <c r="F23" s="35">
        <v>0</v>
      </c>
      <c r="G23" s="35">
        <v>0</v>
      </c>
      <c r="I23" s="69"/>
    </row>
    <row r="24" spans="1:9" ht="15.9" thickBot="1" x14ac:dyDescent="0.45">
      <c r="A24" s="46" t="s">
        <v>9</v>
      </c>
      <c r="B24" s="35">
        <v>94.707622516413338</v>
      </c>
      <c r="C24" s="35">
        <v>0</v>
      </c>
      <c r="D24" s="35">
        <v>0</v>
      </c>
      <c r="E24" s="35">
        <v>2.0207139458064125</v>
      </c>
      <c r="F24" s="35">
        <v>2.4715023204675393</v>
      </c>
      <c r="G24" s="35">
        <v>0.80016121731279233</v>
      </c>
      <c r="I24" s="69"/>
    </row>
    <row r="25" spans="1:9" ht="15.9" thickBot="1" x14ac:dyDescent="0.45">
      <c r="A25" s="117" t="s">
        <v>10</v>
      </c>
      <c r="B25" s="118"/>
      <c r="C25" s="118"/>
      <c r="D25" s="118"/>
      <c r="E25" s="118"/>
      <c r="F25" s="118"/>
      <c r="G25" s="119"/>
      <c r="I25" s="69"/>
    </row>
    <row r="26" spans="1:9" ht="15.9" thickBot="1" x14ac:dyDescent="0.45">
      <c r="A26" s="47" t="s">
        <v>11</v>
      </c>
      <c r="B26" s="35">
        <v>95.152534676858664</v>
      </c>
      <c r="C26" s="35">
        <v>1.5255743672542055E-2</v>
      </c>
      <c r="D26" s="35">
        <v>2.9720251742364853E-2</v>
      </c>
      <c r="E26" s="35">
        <v>2.5012158808539411</v>
      </c>
      <c r="F26" s="35">
        <v>1.4078068566554283</v>
      </c>
      <c r="G26" s="35">
        <v>0.89346659021713326</v>
      </c>
      <c r="I26" s="69"/>
    </row>
    <row r="27" spans="1:9" ht="15.9" thickBot="1" x14ac:dyDescent="0.45">
      <c r="A27" s="47" t="s">
        <v>63</v>
      </c>
      <c r="B27" s="35">
        <v>94.707622516413338</v>
      </c>
      <c r="C27" s="35">
        <v>0</v>
      </c>
      <c r="D27" s="35">
        <v>0</v>
      </c>
      <c r="E27" s="35">
        <v>2.0207139458064125</v>
      </c>
      <c r="F27" s="35">
        <v>2.4715023204675393</v>
      </c>
      <c r="G27" s="35">
        <v>0.80016121731279233</v>
      </c>
      <c r="I27" s="69"/>
    </row>
    <row r="28" spans="1:9" ht="19.3" customHeight="1" thickBot="1" x14ac:dyDescent="0.45">
      <c r="A28" s="47" t="s">
        <v>64</v>
      </c>
      <c r="B28" s="35">
        <v>95.615139931382814</v>
      </c>
      <c r="C28" s="35">
        <v>3.111817183707739E-2</v>
      </c>
      <c r="D28" s="35">
        <v>6.0622406918429995E-2</v>
      </c>
      <c r="E28" s="35">
        <v>3.0008262303205457</v>
      </c>
      <c r="F28" s="35">
        <v>0.30181076457175965</v>
      </c>
      <c r="G28" s="35">
        <v>0.99048249496939811</v>
      </c>
      <c r="I28" s="69"/>
    </row>
    <row r="29" spans="1:9" ht="15.9" thickBot="1" x14ac:dyDescent="0.45">
      <c r="A29" s="47" t="s">
        <v>12</v>
      </c>
      <c r="B29" s="35">
        <v>87.626202548696867</v>
      </c>
      <c r="C29" s="35">
        <v>0.23462760038816527</v>
      </c>
      <c r="D29" s="35">
        <v>0</v>
      </c>
      <c r="E29" s="35">
        <v>11.169341099456847</v>
      </c>
      <c r="F29" s="35">
        <v>0</v>
      </c>
      <c r="G29" s="35">
        <v>0.96982875145809033</v>
      </c>
      <c r="I29" s="69"/>
    </row>
    <row r="30" spans="1:9" ht="13.3" customHeight="1" thickBot="1" x14ac:dyDescent="0.45">
      <c r="A30" s="117" t="s">
        <v>100</v>
      </c>
      <c r="B30" s="118"/>
      <c r="C30" s="118"/>
      <c r="D30" s="118"/>
      <c r="E30" s="118"/>
      <c r="F30" s="118"/>
      <c r="G30" s="119"/>
      <c r="I30" s="69"/>
    </row>
    <row r="31" spans="1:9" ht="15.9" thickBot="1" x14ac:dyDescent="0.45">
      <c r="A31" s="47" t="s">
        <v>24</v>
      </c>
      <c r="B31" s="35">
        <v>90.633444670865245</v>
      </c>
      <c r="C31" s="35">
        <v>0.24276611032964013</v>
      </c>
      <c r="D31" s="35">
        <v>0</v>
      </c>
      <c r="E31" s="35">
        <v>6.6534852212904809</v>
      </c>
      <c r="F31" s="35">
        <v>1.59355073670292</v>
      </c>
      <c r="G31" s="35">
        <v>0.87675326081166782</v>
      </c>
      <c r="I31" s="69"/>
    </row>
    <row r="32" spans="1:9" ht="15.9" thickBot="1" x14ac:dyDescent="0.45">
      <c r="A32" s="47" t="s">
        <v>65</v>
      </c>
      <c r="B32" s="35">
        <v>91.254950950417992</v>
      </c>
      <c r="C32" s="35">
        <v>2.4822278392618032E-2</v>
      </c>
      <c r="D32" s="35">
        <v>0</v>
      </c>
      <c r="E32" s="35">
        <v>6.6844619173877504</v>
      </c>
      <c r="F32" s="35">
        <v>1.0881159683462074</v>
      </c>
      <c r="G32" s="35">
        <v>0.94764888545535197</v>
      </c>
      <c r="I32" s="69"/>
    </row>
    <row r="33" spans="1:9" ht="15.9" thickBot="1" x14ac:dyDescent="0.45">
      <c r="A33" s="47" t="s">
        <v>25</v>
      </c>
      <c r="B33" s="35">
        <v>92.791055111234996</v>
      </c>
      <c r="C33" s="35">
        <v>0</v>
      </c>
      <c r="D33" s="35">
        <v>0.10440995589644964</v>
      </c>
      <c r="E33" s="35">
        <v>6.1943708946558687</v>
      </c>
      <c r="F33" s="35">
        <v>0.23438713294748253</v>
      </c>
      <c r="G33" s="35">
        <v>0.67577690526523571</v>
      </c>
      <c r="I33" s="69"/>
    </row>
    <row r="34" spans="1:9" ht="15.9" thickBot="1" x14ac:dyDescent="0.45">
      <c r="A34" s="47" t="s">
        <v>120</v>
      </c>
      <c r="B34" s="35">
        <v>97.785188979751211</v>
      </c>
      <c r="C34" s="35">
        <v>0</v>
      </c>
      <c r="D34" s="35">
        <v>0</v>
      </c>
      <c r="E34" s="35">
        <v>1.8911247406632272</v>
      </c>
      <c r="F34" s="35">
        <v>0.11883017131876771</v>
      </c>
      <c r="G34" s="35">
        <v>0.2048561082667997</v>
      </c>
      <c r="I34" s="69"/>
    </row>
    <row r="35" spans="1:9" ht="15.9" thickBot="1" x14ac:dyDescent="0.45">
      <c r="A35" s="47" t="s">
        <v>121</v>
      </c>
      <c r="B35" s="35">
        <v>96.091573647183708</v>
      </c>
      <c r="C35" s="35">
        <v>0</v>
      </c>
      <c r="D35" s="35">
        <v>3.930228439863491E-2</v>
      </c>
      <c r="E35" s="35">
        <v>2.381762536454024</v>
      </c>
      <c r="F35" s="35">
        <v>0.93377380334525006</v>
      </c>
      <c r="G35" s="35">
        <v>0.55358772861839756</v>
      </c>
      <c r="I35" s="69"/>
    </row>
    <row r="36" spans="1:9" ht="15.9" thickBot="1" x14ac:dyDescent="0.45">
      <c r="A36" s="49" t="s">
        <v>26</v>
      </c>
      <c r="B36" s="35">
        <v>96.663940220922001</v>
      </c>
      <c r="C36" s="35">
        <v>0</v>
      </c>
      <c r="D36" s="35">
        <v>0</v>
      </c>
      <c r="E36" s="35">
        <v>0.18825522112680293</v>
      </c>
      <c r="F36" s="35">
        <v>1.2163705182674189</v>
      </c>
      <c r="G36" s="35">
        <v>1.9314340396838052</v>
      </c>
      <c r="I36" s="69"/>
    </row>
    <row r="37" spans="1:9" ht="16.3" thickTop="1" thickBot="1" x14ac:dyDescent="0.45">
      <c r="A37" s="117" t="s">
        <v>13</v>
      </c>
      <c r="B37" s="118"/>
      <c r="C37" s="118"/>
      <c r="D37" s="118"/>
      <c r="E37" s="118"/>
      <c r="F37" s="118"/>
      <c r="G37" s="119"/>
    </row>
    <row r="38" spans="1:9" ht="15.9" thickBot="1" x14ac:dyDescent="0.45">
      <c r="A38" s="5" t="s">
        <v>15</v>
      </c>
      <c r="B38" s="35">
        <v>92.784842506843404</v>
      </c>
      <c r="C38" s="35">
        <v>1.1159336758113149E-2</v>
      </c>
      <c r="D38" s="35">
        <v>3.5725295292491979E-2</v>
      </c>
      <c r="E38" s="35">
        <v>5.1770699584022415</v>
      </c>
      <c r="F38" s="35">
        <v>1.1107608772373008</v>
      </c>
      <c r="G38" s="35">
        <v>0.88044202546658568</v>
      </c>
    </row>
    <row r="39" spans="1:9" ht="15.9" thickBot="1" x14ac:dyDescent="0.45">
      <c r="A39" s="1" t="s">
        <v>79</v>
      </c>
      <c r="B39" s="35">
        <v>93.34583618304903</v>
      </c>
      <c r="C39" s="35">
        <v>0.13652048627064395</v>
      </c>
      <c r="D39" s="35">
        <v>8.1771130688246107E-3</v>
      </c>
      <c r="E39" s="35">
        <v>4.6298907096648971</v>
      </c>
      <c r="F39" s="35">
        <v>0.93301319349141676</v>
      </c>
      <c r="G39" s="35">
        <v>0.94656231445526662</v>
      </c>
    </row>
    <row r="40" spans="1:9" ht="15.9" thickBot="1" x14ac:dyDescent="0.45">
      <c r="A40" s="30" t="s">
        <v>14</v>
      </c>
      <c r="B40" s="37">
        <v>93.07425359761028</v>
      </c>
      <c r="C40" s="37">
        <v>7.5831914291654923E-2</v>
      </c>
      <c r="D40" s="37">
        <v>2.1513460464109287E-2</v>
      </c>
      <c r="E40" s="37">
        <v>4.8947855941768221</v>
      </c>
      <c r="F40" s="37">
        <v>1.0190626046611204</v>
      </c>
      <c r="G40" s="37">
        <v>0.9145528287959136</v>
      </c>
    </row>
    <row r="41" spans="1:9" x14ac:dyDescent="0.4">
      <c r="A41" s="82" t="s">
        <v>122</v>
      </c>
    </row>
  </sheetData>
  <mergeCells count="5">
    <mergeCell ref="A37:G37"/>
    <mergeCell ref="A25:G25"/>
    <mergeCell ref="A30:G30"/>
    <mergeCell ref="A1:G1"/>
    <mergeCell ref="A4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2"/>
  <sheetViews>
    <sheetView workbookViewId="0">
      <selection activeCell="G15" sqref="G15"/>
    </sheetView>
  </sheetViews>
  <sheetFormatPr baseColWidth="10" defaultColWidth="11.53515625" defaultRowHeight="14.4" customHeight="1" x14ac:dyDescent="0.4"/>
  <cols>
    <col min="1" max="1" width="24" style="48" customWidth="1"/>
    <col min="2" max="2" width="13.15234375" style="48" bestFit="1" customWidth="1"/>
    <col min="3" max="3" width="18.84375" style="48" bestFit="1" customWidth="1"/>
    <col min="4" max="4" width="10.921875" style="48" bestFit="1" customWidth="1"/>
    <col min="5" max="5" width="10.53515625" style="48" bestFit="1" customWidth="1"/>
    <col min="6" max="16384" width="11.53515625" style="48"/>
  </cols>
  <sheetData>
    <row r="1" spans="1:8" ht="14.4" customHeight="1" x14ac:dyDescent="0.4">
      <c r="A1" s="123" t="s">
        <v>94</v>
      </c>
      <c r="B1" s="123"/>
      <c r="C1" s="123"/>
      <c r="D1" s="123"/>
      <c r="E1" s="123"/>
      <c r="H1" s="70"/>
    </row>
    <row r="2" spans="1:8" ht="14.4" customHeight="1" thickBot="1" x14ac:dyDescent="0.45">
      <c r="A2" s="10"/>
      <c r="B2" s="10"/>
      <c r="C2" s="10"/>
      <c r="D2" s="10"/>
      <c r="E2" s="10"/>
      <c r="G2" s="70"/>
      <c r="H2" s="70"/>
    </row>
    <row r="3" spans="1:8" ht="14.4" customHeight="1" x14ac:dyDescent="0.4">
      <c r="A3" s="124"/>
      <c r="B3" s="126" t="s">
        <v>95</v>
      </c>
      <c r="C3" s="126" t="s">
        <v>96</v>
      </c>
      <c r="D3" s="126" t="s">
        <v>97</v>
      </c>
      <c r="E3" s="126" t="s">
        <v>80</v>
      </c>
      <c r="G3" s="70"/>
      <c r="H3" s="70"/>
    </row>
    <row r="4" spans="1:8" ht="14.4" customHeight="1" thickBot="1" x14ac:dyDescent="0.45">
      <c r="A4" s="125"/>
      <c r="B4" s="127"/>
      <c r="C4" s="127"/>
      <c r="D4" s="127"/>
      <c r="E4" s="127"/>
      <c r="G4" s="70"/>
      <c r="H4" s="70"/>
    </row>
    <row r="5" spans="1:8" ht="14.4" customHeight="1" thickBot="1" x14ac:dyDescent="0.45">
      <c r="A5" s="120" t="s">
        <v>0</v>
      </c>
      <c r="B5" s="121"/>
      <c r="C5" s="121"/>
      <c r="D5" s="121"/>
      <c r="E5" s="122"/>
      <c r="G5" s="70"/>
      <c r="H5" s="70"/>
    </row>
    <row r="6" spans="1:8" ht="14.4" customHeight="1" thickBot="1" x14ac:dyDescent="0.45">
      <c r="A6" s="47" t="s">
        <v>1</v>
      </c>
      <c r="B6" s="35">
        <v>2.9430014112060965</v>
      </c>
      <c r="C6" s="35">
        <v>0.34349041515515882</v>
      </c>
      <c r="D6" s="35">
        <v>96.658565997782247</v>
      </c>
      <c r="E6" s="35">
        <v>5.4942175856615837E-2</v>
      </c>
      <c r="G6" s="70"/>
      <c r="H6" s="70"/>
    </row>
    <row r="7" spans="1:8" ht="14.4" customHeight="1" thickBot="1" x14ac:dyDescent="0.45">
      <c r="A7" s="47" t="s">
        <v>2</v>
      </c>
      <c r="B7" s="35">
        <v>2.3926191179480152</v>
      </c>
      <c r="C7" s="35">
        <v>5.800787403152529E-2</v>
      </c>
      <c r="D7" s="35">
        <v>97.48725035194235</v>
      </c>
      <c r="E7" s="35">
        <v>6.2122656077916207E-2</v>
      </c>
      <c r="G7" s="70"/>
      <c r="H7" s="70"/>
    </row>
    <row r="8" spans="1:8" ht="14.4" customHeight="1" thickBot="1" x14ac:dyDescent="0.45">
      <c r="A8" s="47" t="s">
        <v>3</v>
      </c>
      <c r="B8" s="35">
        <v>1.3149868461735499</v>
      </c>
      <c r="C8" s="35">
        <v>0.15661131599520342</v>
      </c>
      <c r="D8" s="35">
        <v>98.511842820597153</v>
      </c>
      <c r="E8" s="35">
        <v>1.6559017234163864E-2</v>
      </c>
      <c r="G8" s="70"/>
      <c r="H8" s="70"/>
    </row>
    <row r="9" spans="1:8" ht="14.4" customHeight="1" thickBot="1" x14ac:dyDescent="0.45">
      <c r="A9" s="47" t="s">
        <v>4</v>
      </c>
      <c r="B9" s="35">
        <v>0.81754701874720315</v>
      </c>
      <c r="C9" s="35">
        <v>4.1281896472262457E-2</v>
      </c>
      <c r="D9" s="35">
        <v>99.013439145583789</v>
      </c>
      <c r="E9" s="35">
        <v>0.12773193919674999</v>
      </c>
      <c r="G9" s="70"/>
      <c r="H9" s="70"/>
    </row>
    <row r="10" spans="1:8" ht="14.4" customHeight="1" thickBot="1" x14ac:dyDescent="0.45">
      <c r="A10" s="47" t="s">
        <v>5</v>
      </c>
      <c r="B10" s="35">
        <v>3.4561727829085496</v>
      </c>
      <c r="C10" s="35">
        <v>2.076343975639833</v>
      </c>
      <c r="D10" s="35">
        <v>92.597599442099579</v>
      </c>
      <c r="E10" s="35">
        <v>1.869883799351937</v>
      </c>
      <c r="G10" s="70"/>
      <c r="H10" s="70"/>
    </row>
    <row r="11" spans="1:8" ht="14.4" customHeight="1" thickBot="1" x14ac:dyDescent="0.45">
      <c r="A11" s="47" t="s">
        <v>6</v>
      </c>
      <c r="B11" s="35">
        <v>4.3920458587095954</v>
      </c>
      <c r="C11" s="35">
        <v>1.0890867364719818</v>
      </c>
      <c r="D11" s="35">
        <v>93.561034418177485</v>
      </c>
      <c r="E11" s="35">
        <v>0.95783298664089878</v>
      </c>
      <c r="G11" s="70"/>
      <c r="H11" s="70"/>
    </row>
    <row r="12" spans="1:8" ht="14.4" customHeight="1" thickBot="1" x14ac:dyDescent="0.45">
      <c r="A12" s="47" t="s">
        <v>7</v>
      </c>
      <c r="B12" s="35">
        <v>4.1800390666898188</v>
      </c>
      <c r="C12" s="35">
        <v>2.5790229667559946E-2</v>
      </c>
      <c r="D12" s="35">
        <v>95.73509454550522</v>
      </c>
      <c r="E12" s="35">
        <v>5.9076158137217151E-2</v>
      </c>
      <c r="G12" s="70"/>
      <c r="H12" s="70"/>
    </row>
    <row r="13" spans="1:8" ht="14.4" customHeight="1" thickBot="1" x14ac:dyDescent="0.45">
      <c r="A13" s="47" t="s">
        <v>8</v>
      </c>
      <c r="B13" s="35">
        <v>9.5291019461692308</v>
      </c>
      <c r="C13" s="35">
        <v>0.74077719487704563</v>
      </c>
      <c r="D13" s="35">
        <v>89.730120858953356</v>
      </c>
      <c r="E13" s="35">
        <v>0</v>
      </c>
      <c r="G13" s="70"/>
      <c r="H13" s="70"/>
    </row>
    <row r="14" spans="1:8" ht="14.4" customHeight="1" thickBot="1" x14ac:dyDescent="0.45">
      <c r="A14" s="47" t="s">
        <v>106</v>
      </c>
      <c r="B14" s="35">
        <v>6.1008722053367919</v>
      </c>
      <c r="C14" s="35">
        <v>1.4845961651498567</v>
      </c>
      <c r="D14" s="35">
        <v>92.386867699734509</v>
      </c>
      <c r="E14" s="35">
        <v>2.7663929778954911E-2</v>
      </c>
      <c r="G14" s="70"/>
      <c r="H14" s="70"/>
    </row>
    <row r="15" spans="1:8" ht="14.4" customHeight="1" thickBot="1" x14ac:dyDescent="0.45">
      <c r="A15" s="47" t="s">
        <v>85</v>
      </c>
      <c r="B15" s="35">
        <v>1.042349906643933</v>
      </c>
      <c r="C15" s="35">
        <v>3.4577003413359204</v>
      </c>
      <c r="D15" s="35">
        <v>95.499949752020044</v>
      </c>
      <c r="E15" s="35">
        <v>0</v>
      </c>
      <c r="G15" s="70"/>
      <c r="H15" s="70"/>
    </row>
    <row r="16" spans="1:8" ht="14.4" customHeight="1" thickBot="1" x14ac:dyDescent="0.45">
      <c r="A16" s="47" t="s">
        <v>107</v>
      </c>
      <c r="B16" s="35">
        <v>2.9293784370984643</v>
      </c>
      <c r="C16" s="35">
        <v>0.48505335248042841</v>
      </c>
      <c r="D16" s="35">
        <v>96.581148556165203</v>
      </c>
      <c r="E16" s="35">
        <v>4.4196542562103414E-3</v>
      </c>
      <c r="G16" s="70"/>
      <c r="H16" s="70"/>
    </row>
    <row r="17" spans="1:8" ht="14.4" customHeight="1" thickBot="1" x14ac:dyDescent="0.45">
      <c r="A17" s="47" t="s">
        <v>108</v>
      </c>
      <c r="B17" s="35">
        <v>2.8291033169025166</v>
      </c>
      <c r="C17" s="35">
        <v>8.1940234647876184E-2</v>
      </c>
      <c r="D17" s="35">
        <v>97.088956448449622</v>
      </c>
      <c r="E17" s="35">
        <v>0</v>
      </c>
      <c r="G17" s="70"/>
      <c r="H17" s="70"/>
    </row>
    <row r="18" spans="1:8" ht="14.4" customHeight="1" thickBot="1" x14ac:dyDescent="0.45">
      <c r="A18" s="47" t="s">
        <v>109</v>
      </c>
      <c r="B18" s="35">
        <v>1.8819095857290291</v>
      </c>
      <c r="C18" s="35">
        <v>0</v>
      </c>
      <c r="D18" s="35">
        <v>98.011055011218644</v>
      </c>
      <c r="E18" s="35">
        <v>0.10703540305215177</v>
      </c>
      <c r="G18" s="70"/>
      <c r="H18" s="70"/>
    </row>
    <row r="19" spans="1:8" ht="14.4" customHeight="1" thickBot="1" x14ac:dyDescent="0.45">
      <c r="A19" s="47" t="s">
        <v>125</v>
      </c>
      <c r="B19" s="35">
        <v>2.3255534242136635</v>
      </c>
      <c r="C19" s="35">
        <v>0.4769358847436439</v>
      </c>
      <c r="D19" s="35">
        <v>96.866903780738227</v>
      </c>
      <c r="E19" s="35">
        <v>0.33060691030443684</v>
      </c>
      <c r="G19" s="70"/>
      <c r="H19" s="70"/>
    </row>
    <row r="20" spans="1:8" ht="14.4" customHeight="1" thickBot="1" x14ac:dyDescent="0.45">
      <c r="A20" s="47" t="s">
        <v>111</v>
      </c>
      <c r="B20" s="35">
        <v>2.843169957530022</v>
      </c>
      <c r="C20" s="35">
        <v>0.12941336879700874</v>
      </c>
      <c r="D20" s="35">
        <v>97.020044741321982</v>
      </c>
      <c r="E20" s="35">
        <v>7.3719323508713392E-3</v>
      </c>
      <c r="G20" s="70"/>
      <c r="H20" s="70"/>
    </row>
    <row r="21" spans="1:8" ht="14.4" customHeight="1" thickBot="1" x14ac:dyDescent="0.45">
      <c r="A21" s="47" t="s">
        <v>112</v>
      </c>
      <c r="B21" s="35">
        <v>1.4775684250540331</v>
      </c>
      <c r="C21" s="35">
        <v>0.23583202640588916</v>
      </c>
      <c r="D21" s="35">
        <v>98.135387491481467</v>
      </c>
      <c r="E21" s="35">
        <v>0.15121205705847801</v>
      </c>
      <c r="G21" s="70"/>
      <c r="H21" s="70"/>
    </row>
    <row r="22" spans="1:8" ht="14.4" customHeight="1" thickBot="1" x14ac:dyDescent="0.45">
      <c r="A22" s="47" t="s">
        <v>113</v>
      </c>
      <c r="B22" s="35">
        <v>1.2302102234242165</v>
      </c>
      <c r="C22" s="35">
        <v>0.11906087024226085</v>
      </c>
      <c r="D22" s="35">
        <v>98.639439772118195</v>
      </c>
      <c r="E22" s="35">
        <v>1.1289134215077701E-2</v>
      </c>
      <c r="G22" s="70"/>
      <c r="H22" s="70"/>
    </row>
    <row r="23" spans="1:8" ht="14.4" customHeight="1" thickBot="1" x14ac:dyDescent="0.45">
      <c r="A23" s="47" t="s">
        <v>114</v>
      </c>
      <c r="B23" s="35">
        <v>4.5100063386266172</v>
      </c>
      <c r="C23" s="35">
        <v>0.51491804891576021</v>
      </c>
      <c r="D23" s="35">
        <v>94.86169929278131</v>
      </c>
      <c r="E23" s="35">
        <v>0.11337631967631982</v>
      </c>
      <c r="G23" s="70"/>
      <c r="H23" s="70"/>
    </row>
    <row r="24" spans="1:8" ht="14.4" customHeight="1" thickBot="1" x14ac:dyDescent="0.45">
      <c r="A24" s="46" t="s">
        <v>115</v>
      </c>
      <c r="B24" s="35">
        <v>2.0564917855830411</v>
      </c>
      <c r="C24" s="35">
        <v>0.20968639464333649</v>
      </c>
      <c r="D24" s="35">
        <v>97.720882688349164</v>
      </c>
      <c r="E24" s="35">
        <v>1.293913142450164E-2</v>
      </c>
      <c r="G24" s="70"/>
      <c r="H24" s="70"/>
    </row>
    <row r="25" spans="1:8" ht="14.4" customHeight="1" thickBot="1" x14ac:dyDescent="0.45">
      <c r="A25" s="46" t="s">
        <v>9</v>
      </c>
      <c r="B25" s="35">
        <v>3.6082311050524964</v>
      </c>
      <c r="C25" s="35">
        <v>0.4258630287314018</v>
      </c>
      <c r="D25" s="35">
        <v>94.964319368959835</v>
      </c>
      <c r="E25" s="35">
        <v>1.0015864972561124</v>
      </c>
      <c r="G25" s="70"/>
      <c r="H25" s="70"/>
    </row>
    <row r="26" spans="1:8" ht="14.4" customHeight="1" thickBot="1" x14ac:dyDescent="0.45">
      <c r="A26" s="117" t="s">
        <v>10</v>
      </c>
      <c r="B26" s="118"/>
      <c r="C26" s="118"/>
      <c r="D26" s="118"/>
      <c r="E26" s="119"/>
      <c r="G26" s="70"/>
      <c r="H26" s="70"/>
    </row>
    <row r="27" spans="1:8" ht="14.4" customHeight="1" thickBot="1" x14ac:dyDescent="0.45">
      <c r="A27" s="47" t="s">
        <v>11</v>
      </c>
      <c r="B27" s="35">
        <v>3.6646281378108818</v>
      </c>
      <c r="C27" s="35">
        <v>0.50029456049983556</v>
      </c>
      <c r="D27" s="35">
        <v>95.193781173274729</v>
      </c>
      <c r="E27" s="35">
        <v>0.64129612841371009</v>
      </c>
      <c r="G27" s="70"/>
      <c r="H27" s="70"/>
    </row>
    <row r="28" spans="1:8" ht="14.4" customHeight="1" thickBot="1" x14ac:dyDescent="0.45">
      <c r="A28" s="47" t="s">
        <v>63</v>
      </c>
      <c r="B28" s="35">
        <v>3.6082311050524964</v>
      </c>
      <c r="C28" s="35">
        <v>0.4258630287314018</v>
      </c>
      <c r="D28" s="35">
        <v>94.964319368959835</v>
      </c>
      <c r="E28" s="35">
        <v>1.0015864972561124</v>
      </c>
      <c r="G28" s="70"/>
      <c r="H28" s="70"/>
    </row>
    <row r="29" spans="1:8" ht="14.4" customHeight="1" thickBot="1" x14ac:dyDescent="0.45">
      <c r="A29" s="47" t="s">
        <v>64</v>
      </c>
      <c r="B29" s="35">
        <v>3.7283150944954477</v>
      </c>
      <c r="C29" s="35">
        <v>0.58434716943743781</v>
      </c>
      <c r="D29" s="35">
        <v>95.452903387288799</v>
      </c>
      <c r="E29" s="35">
        <v>0.23443434877855668</v>
      </c>
      <c r="G29" s="70"/>
      <c r="H29" s="70"/>
    </row>
    <row r="30" spans="1:8" ht="14.4" customHeight="1" thickBot="1" x14ac:dyDescent="0.45">
      <c r="A30" s="47" t="s">
        <v>12</v>
      </c>
      <c r="B30" s="35">
        <v>2.0129707472121847</v>
      </c>
      <c r="C30" s="35">
        <v>0.28639158886154381</v>
      </c>
      <c r="D30" s="35">
        <v>97.513297901557479</v>
      </c>
      <c r="E30" s="35">
        <v>0.18733976236818106</v>
      </c>
      <c r="G30" s="70"/>
      <c r="H30" s="70"/>
    </row>
    <row r="31" spans="1:8" ht="14.4" customHeight="1" thickBot="1" x14ac:dyDescent="0.45">
      <c r="A31" s="117" t="s">
        <v>100</v>
      </c>
      <c r="B31" s="118"/>
      <c r="C31" s="118"/>
      <c r="D31" s="118"/>
      <c r="E31" s="119"/>
      <c r="G31" s="70"/>
      <c r="H31" s="70"/>
    </row>
    <row r="32" spans="1:8" ht="14.4" customHeight="1" thickBot="1" x14ac:dyDescent="0.45">
      <c r="A32" s="47" t="s">
        <v>24</v>
      </c>
      <c r="B32" s="35">
        <v>2.1342600175107176</v>
      </c>
      <c r="C32" s="35">
        <v>0.37572919693974105</v>
      </c>
      <c r="D32" s="35">
        <v>97.252897013284993</v>
      </c>
      <c r="E32" s="35">
        <v>0.23711377226427197</v>
      </c>
      <c r="G32" s="70"/>
      <c r="H32" s="70"/>
    </row>
    <row r="33" spans="1:8" ht="14.4" customHeight="1" thickBot="1" x14ac:dyDescent="0.45">
      <c r="A33" s="47" t="s">
        <v>65</v>
      </c>
      <c r="B33" s="35">
        <v>3.3117214135348134</v>
      </c>
      <c r="C33" s="35">
        <v>0.31529466879444074</v>
      </c>
      <c r="D33" s="35">
        <v>96.164358186777093</v>
      </c>
      <c r="E33" s="35">
        <v>0.20862573089379588</v>
      </c>
      <c r="G33" s="70"/>
      <c r="H33" s="70"/>
    </row>
    <row r="34" spans="1:8" ht="14.4" customHeight="1" thickBot="1" x14ac:dyDescent="0.45">
      <c r="A34" s="47" t="s">
        <v>25</v>
      </c>
      <c r="B34" s="35">
        <v>3.1082911977640761</v>
      </c>
      <c r="C34" s="35">
        <v>0.39860616389690823</v>
      </c>
      <c r="D34" s="35">
        <v>95.936909021546938</v>
      </c>
      <c r="E34" s="35">
        <v>0.55619361679210366</v>
      </c>
      <c r="G34" s="70"/>
      <c r="H34" s="70"/>
    </row>
    <row r="35" spans="1:8" ht="14.4" customHeight="1" thickBot="1" x14ac:dyDescent="0.45">
      <c r="A35" s="47" t="s">
        <v>120</v>
      </c>
      <c r="B35" s="35">
        <v>1.8521920028234988</v>
      </c>
      <c r="C35" s="35">
        <v>0.16495037110540914</v>
      </c>
      <c r="D35" s="35">
        <v>97.07427511681027</v>
      </c>
      <c r="E35" s="35">
        <v>0.9085825092608607</v>
      </c>
      <c r="G35" s="70"/>
      <c r="H35" s="70"/>
    </row>
    <row r="36" spans="1:8" ht="14.4" customHeight="1" thickBot="1" x14ac:dyDescent="0.45">
      <c r="A36" s="47" t="s">
        <v>121</v>
      </c>
      <c r="B36" s="35">
        <v>4.1362515442899319</v>
      </c>
      <c r="C36" s="35">
        <v>0.41806965500491661</v>
      </c>
      <c r="D36" s="35">
        <v>95.134724247761682</v>
      </c>
      <c r="E36" s="35">
        <v>0.31095455294348767</v>
      </c>
      <c r="G36" s="70"/>
      <c r="H36" s="70"/>
    </row>
    <row r="37" spans="1:8" ht="14.4" customHeight="1" thickBot="1" x14ac:dyDescent="0.45">
      <c r="A37" s="49" t="s">
        <v>26</v>
      </c>
      <c r="B37" s="35">
        <v>3.7937163072208664</v>
      </c>
      <c r="C37" s="35">
        <v>0.20303118739099257</v>
      </c>
      <c r="D37" s="35">
        <v>95.226614353309543</v>
      </c>
      <c r="E37" s="35">
        <v>0.77663815207863973</v>
      </c>
      <c r="G37" s="70"/>
      <c r="H37" s="70"/>
    </row>
    <row r="38" spans="1:8" ht="14.4" customHeight="1" thickTop="1" thickBot="1" x14ac:dyDescent="0.45">
      <c r="A38" s="117" t="s">
        <v>13</v>
      </c>
      <c r="B38" s="118"/>
      <c r="C38" s="118"/>
      <c r="D38" s="118"/>
      <c r="E38" s="119"/>
      <c r="G38" s="70"/>
    </row>
    <row r="39" spans="1:8" ht="14.4" customHeight="1" thickBot="1" x14ac:dyDescent="0.45">
      <c r="A39" s="5" t="s">
        <v>15</v>
      </c>
      <c r="B39" s="35">
        <v>5.2186494318169281</v>
      </c>
      <c r="C39" s="35">
        <v>0.68571913046892508</v>
      </c>
      <c r="D39" s="35">
        <v>93.444034711268102</v>
      </c>
      <c r="E39" s="35">
        <v>0.65159672644560152</v>
      </c>
    </row>
    <row r="40" spans="1:8" ht="14.4" customHeight="1" thickBot="1" x14ac:dyDescent="0.45">
      <c r="A40" s="1" t="s">
        <v>79</v>
      </c>
      <c r="B40" s="35">
        <v>0.17742969552189947</v>
      </c>
      <c r="C40" s="35">
        <v>6.2685177307263654E-2</v>
      </c>
      <c r="D40" s="35">
        <v>99.708205224628486</v>
      </c>
      <c r="E40" s="35">
        <v>5.1679902542277931E-2</v>
      </c>
    </row>
    <row r="41" spans="1:8" ht="14.4" customHeight="1" thickBot="1" x14ac:dyDescent="0.45">
      <c r="A41" s="30" t="s">
        <v>14</v>
      </c>
      <c r="B41" s="37">
        <v>2.5440938959843189</v>
      </c>
      <c r="C41" s="37">
        <v>0.35517632622590939</v>
      </c>
      <c r="D41" s="37">
        <v>96.767411354283411</v>
      </c>
      <c r="E41" s="37">
        <v>0.33331842350676516</v>
      </c>
    </row>
    <row r="42" spans="1:8" ht="14.4" customHeight="1" x14ac:dyDescent="0.4">
      <c r="A42" s="26" t="s">
        <v>122</v>
      </c>
    </row>
  </sheetData>
  <mergeCells count="10">
    <mergeCell ref="A5:E5"/>
    <mergeCell ref="A26:E26"/>
    <mergeCell ref="A31:E31"/>
    <mergeCell ref="A38:E38"/>
    <mergeCell ref="A1:E1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9</vt:i4>
      </vt:variant>
    </vt:vector>
  </HeadingPairs>
  <TitlesOfParts>
    <vt:vector size="24" baseType="lpstr">
      <vt:lpstr>Feuil2</vt:lpstr>
      <vt:lpstr>Table de Matiere</vt:lpstr>
      <vt:lpstr>Santé_ménage</vt:lpstr>
      <vt:lpstr>Tab1.1</vt:lpstr>
      <vt:lpstr>Tab1.2</vt:lpstr>
      <vt:lpstr>Tab1.3</vt:lpstr>
      <vt:lpstr>Tab1.4</vt:lpstr>
      <vt:lpstr>Tab1.5</vt:lpstr>
      <vt:lpstr>Tab1.6</vt:lpstr>
      <vt:lpstr>Conso</vt:lpstr>
      <vt:lpstr>Tab2.1</vt:lpstr>
      <vt:lpstr>Tab2.2</vt:lpstr>
      <vt:lpstr>Tab2.3</vt:lpstr>
      <vt:lpstr>Tab2.4</vt:lpstr>
      <vt:lpstr>Tab2.5</vt:lpstr>
      <vt:lpstr>Tab2.4!_Hlk28104207</vt:lpstr>
      <vt:lpstr>Tab2.1!_Toc29306367</vt:lpstr>
      <vt:lpstr>Tab2.3!_Toc29306368</vt:lpstr>
      <vt:lpstr>Tab1.5!_Toc316035882</vt:lpstr>
      <vt:lpstr>Tab1.5!_Toc495579713</vt:lpstr>
      <vt:lpstr>Tab1.6!_Toc495579714</vt:lpstr>
      <vt:lpstr>Tab1.1!_Toc495579732</vt:lpstr>
      <vt:lpstr>Tab1.2!_Toc495579733</vt:lpstr>
      <vt:lpstr>Tab1.4!_Toc495579735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Aminata Coulibaly</cp:lastModifiedBy>
  <cp:lastPrinted>2020-12-04T08:40:12Z</cp:lastPrinted>
  <dcterms:created xsi:type="dcterms:W3CDTF">2020-12-04T08:11:16Z</dcterms:created>
  <dcterms:modified xsi:type="dcterms:W3CDTF">2025-01-13T11:36:37Z</dcterms:modified>
</cp:coreProperties>
</file>